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b.vezhdarova\Documents\6 Процедура МЕХАНИЗЪМ\ИНФО ДЕН РУО\МАТЕРИАЛИ ЗА ИНФО ДЕН\"/>
    </mc:Choice>
  </mc:AlternateContent>
  <xr:revisionPtr revIDLastSave="0" documentId="8_{1B6ADA12-E4CF-40D2-B2EE-46A70E447907}" xr6:coauthVersionLast="47" xr6:coauthVersionMax="47" xr10:uidLastSave="{00000000-0000-0000-0000-000000000000}"/>
  <bookViews>
    <workbookView xWindow="-120" yWindow="-120" windowWidth="29040" windowHeight="15840" tabRatio="597" activeTab="1" xr2:uid="{00000000-000D-0000-FFFF-FFFF00000000}"/>
  </bookViews>
  <sheets>
    <sheet name="Примерно РУО параметри" sheetId="25" r:id="rId1"/>
    <sheet name="Еднократна сума" sheetId="22" r:id="rId2"/>
    <sheet name="Индикатори" sheetId="20" r:id="rId3"/>
    <sheet name="Етапи" sheetId="23" r:id="rId4"/>
    <sheet name="Бюджет в ИСУН" sheetId="24" r:id="rId5"/>
    <sheet name="I.Разходи за персонал" sheetId="2" state="hidden" r:id="rId6"/>
    <sheet name="II. Ед. ставка 40%от разделI" sheetId="3" state="hidden" r:id="rId7"/>
    <sheet name="III. Стандартна таблица - ЕР" sheetId="4" state="hidden" r:id="rId8"/>
    <sheet name="IV.ЕС МУД" sheetId="6" state="hidden" r:id="rId9"/>
    <sheet name="IV.ЕС индивидуална подкрепа " sheetId="7" state="hidden" r:id="rId10"/>
    <sheet name="IV.ЕС орг изнесено занимание" sheetId="9"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 i="23" l="1"/>
  <c r="C10" i="23"/>
  <c r="H18" i="23"/>
  <c r="G18" i="23"/>
  <c r="F18" i="23"/>
  <c r="E18" i="23"/>
  <c r="D18" i="23"/>
  <c r="B4" i="24" l="1"/>
  <c r="G41" i="9" l="1"/>
  <c r="G40" i="9"/>
  <c r="G39" i="9"/>
  <c r="G38" i="9"/>
  <c r="G37" i="9"/>
  <c r="G36" i="9"/>
  <c r="G35" i="9"/>
  <c r="G34" i="9"/>
  <c r="G33" i="9"/>
  <c r="G32" i="9"/>
  <c r="J28" i="9"/>
  <c r="J27" i="9"/>
  <c r="J26" i="9"/>
  <c r="J25" i="9"/>
  <c r="J24" i="9"/>
  <c r="J23" i="9"/>
  <c r="J22" i="9"/>
  <c r="J21" i="9"/>
  <c r="J20" i="9"/>
  <c r="I15" i="9"/>
  <c r="I14" i="9"/>
  <c r="I13" i="9"/>
  <c r="I12" i="9"/>
  <c r="I11" i="9"/>
  <c r="I10" i="9"/>
  <c r="I9" i="9"/>
  <c r="I8" i="9"/>
  <c r="I7" i="9"/>
  <c r="I6" i="9"/>
  <c r="G12" i="7"/>
  <c r="G10" i="7"/>
  <c r="G9" i="7"/>
  <c r="G8" i="7"/>
  <c r="G7" i="7"/>
  <c r="G6" i="7"/>
  <c r="G5" i="7"/>
  <c r="G4" i="7"/>
  <c r="G25" i="6"/>
  <c r="G23" i="6"/>
  <c r="G22" i="6"/>
  <c r="G21" i="6"/>
  <c r="G20" i="6"/>
  <c r="G19" i="6"/>
  <c r="G18" i="6"/>
  <c r="G17" i="6"/>
  <c r="G13" i="6"/>
  <c r="G11" i="6"/>
  <c r="G10" i="6"/>
  <c r="G9" i="6"/>
  <c r="G8" i="6"/>
  <c r="G7" i="6"/>
  <c r="G6" i="6"/>
  <c r="G5" i="6"/>
  <c r="G65" i="4"/>
  <c r="G63" i="4"/>
  <c r="G62" i="4"/>
  <c r="G61" i="4"/>
  <c r="G60" i="4"/>
  <c r="G59" i="4"/>
  <c r="G58" i="4"/>
  <c r="G57" i="4"/>
  <c r="G52" i="4"/>
  <c r="G50" i="4"/>
  <c r="G49" i="4"/>
  <c r="G48" i="4"/>
  <c r="G47" i="4"/>
  <c r="G46" i="4"/>
  <c r="G45" i="4"/>
  <c r="G44" i="4"/>
  <c r="G39" i="4"/>
  <c r="G37" i="4"/>
  <c r="G36" i="4"/>
  <c r="G35" i="4"/>
  <c r="G34" i="4"/>
  <c r="G33" i="4"/>
  <c r="G32" i="4"/>
  <c r="G31" i="4"/>
  <c r="G26" i="4"/>
  <c r="G24" i="4"/>
  <c r="G23" i="4"/>
  <c r="G22" i="4"/>
  <c r="G21" i="4"/>
  <c r="G20" i="4"/>
  <c r="G19" i="4"/>
  <c r="G18" i="4"/>
  <c r="G13" i="4"/>
  <c r="G11" i="4"/>
  <c r="G10" i="4"/>
  <c r="G9" i="4"/>
  <c r="G8" i="4"/>
  <c r="G7" i="4"/>
  <c r="G6" i="4"/>
  <c r="G5" i="4"/>
  <c r="D34" i="3"/>
  <c r="D33" i="3"/>
  <c r="D32" i="3"/>
  <c r="D21" i="3"/>
  <c r="D20" i="3"/>
  <c r="D19" i="3"/>
  <c r="D8" i="3"/>
  <c r="D7" i="3"/>
  <c r="D6" i="3"/>
  <c r="G41" i="2"/>
  <c r="G28" i="2"/>
  <c r="G15" i="2"/>
  <c r="H47" i="22"/>
  <c r="H46" i="22"/>
  <c r="H45" i="22"/>
  <c r="H44" i="22"/>
  <c r="H43" i="22"/>
  <c r="H42" i="22"/>
  <c r="H41" i="22"/>
  <c r="H40" i="22"/>
  <c r="H39" i="22"/>
  <c r="H38" i="22"/>
  <c r="H37" i="22"/>
  <c r="H36" i="22"/>
  <c r="H35" i="22"/>
  <c r="H34" i="22"/>
  <c r="H33" i="22"/>
  <c r="H26" i="22"/>
  <c r="H25" i="22"/>
  <c r="H24" i="22"/>
  <c r="H23" i="22"/>
  <c r="H19" i="22"/>
  <c r="H18" i="22"/>
  <c r="H17" i="22"/>
  <c r="H16" i="22"/>
  <c r="H15" i="22"/>
  <c r="H14" i="22"/>
  <c r="H13" i="22"/>
  <c r="H12" i="22"/>
  <c r="H8" i="22"/>
  <c r="H6" i="22"/>
  <c r="G42" i="2" l="1"/>
  <c r="H9" i="22"/>
  <c r="D41" i="3"/>
  <c r="D28" i="3"/>
  <c r="J29" i="9"/>
  <c r="G42" i="9"/>
  <c r="D15" i="3"/>
  <c r="G14" i="4"/>
  <c r="G27" i="4"/>
  <c r="G40" i="4"/>
  <c r="G53" i="4"/>
  <c r="G66" i="4"/>
  <c r="G14" i="6"/>
  <c r="G26" i="6"/>
  <c r="G13" i="7"/>
  <c r="I16" i="9"/>
  <c r="H27" i="22"/>
  <c r="H20" i="22"/>
  <c r="H48" i="22"/>
  <c r="G68" i="4" l="1"/>
  <c r="H49" i="22"/>
  <c r="H29" i="22"/>
  <c r="B6" i="24"/>
  <c r="H50" i="22" l="1"/>
  <c r="H51" i="22" s="1"/>
</calcChain>
</file>

<file path=xl/sharedStrings.xml><?xml version="1.0" encoding="utf-8"?>
<sst xmlns="http://schemas.openxmlformats.org/spreadsheetml/2006/main" count="441" uniqueCount="303">
  <si>
    <t>Въвеждат се данни само в полетата, оцветени в жълто</t>
  </si>
  <si>
    <t>Преки разходи за персонал по поддейност 1.1. Допълване на екипите за обхват на местно ниво</t>
  </si>
  <si>
    <t xml:space="preserve">Включване на допълнителни специалисти* в екипите за обхват </t>
  </si>
  <si>
    <t>Приравнен брой работни места - заетост 4 часа на ден</t>
  </si>
  <si>
    <t>Приравнен брой месеци, в които се поддържат работните места - заетост 4 часа на ден</t>
  </si>
  <si>
    <t>Единичен разход</t>
  </si>
  <si>
    <t>Разход за допълнителни специалисти</t>
  </si>
  <si>
    <t>Обезпечаване изпълнението на дейностите за посещения на адреси (по домовете) от екипите за обхват извън работно време</t>
  </si>
  <si>
    <t>Брой посещения на адрес извън работно време (брой посетени адреси, умножени по брой участвали специалисти)</t>
  </si>
  <si>
    <t>Разход за посещения на адреси</t>
  </si>
  <si>
    <t xml:space="preserve">Допълнително възнаграждение за посещение на 1 адрес извън работно време - само за членове на екипи за обхват извън  новоназначените допълнителни специалисти** </t>
  </si>
  <si>
    <t>Общо преки разходи за персонал по поддейност 1.1</t>
  </si>
  <si>
    <t>Преки разходи за персонал по поддейност 1.3. Работа с родители за разясняване на ползите от образованието</t>
  </si>
  <si>
    <t>Видове събития по поддейност 1.3</t>
  </si>
  <si>
    <t>Планиран брой събития от съответния вид</t>
  </si>
  <si>
    <t>Вид персонал</t>
  </si>
  <si>
    <t>Планиран брой отработени  астрономически часове общо за събития от съответния вид</t>
  </si>
  <si>
    <t>Възнаграждения за персонал</t>
  </si>
  <si>
    <t>ПС</t>
  </si>
  <si>
    <t>ЕОД</t>
  </si>
  <si>
    <t>Общо преки разходи за персонал по поддейност 1.3</t>
  </si>
  <si>
    <t>Преки разходи за персонал по поддейност 1.4. Изграждане на устойчиви институционални партньорства и сплотени образователни общности</t>
  </si>
  <si>
    <t>Видове събития по поддейност 1.4</t>
  </si>
  <si>
    <t>Общо преки разходи за персонал по поддейност 1.4</t>
  </si>
  <si>
    <t>Единна ставка 40% от преките разходи за персонал по поддейност 1.1, поддейност 1.3 и поддейност 1.4 (чл. 56 от Регламент 2021/1060)</t>
  </si>
  <si>
    <t>Преки разходи по поддейност 1.2. Обучения за повишаване на капацитета и уменията на екипите за обхват</t>
  </si>
  <si>
    <t>Обучения за повишаване на капацитета и уменията на екипите за обхват (в групи със средно 15 участници)</t>
  </si>
  <si>
    <t xml:space="preserve">Единичен разход </t>
  </si>
  <si>
    <t>Разход за обучение на членове на екипите за обхват</t>
  </si>
  <si>
    <t>Общо преки разходи за поддейност 1.2</t>
  </si>
  <si>
    <t>Указания към таблицата за изготвяне на бюджет (обосноваване на еднократна сума):</t>
  </si>
  <si>
    <t>* Под "допълнителни специалисти" в екипите за обхват се разбират възпитатели, психолози, педагогически съветници, помощник на учителя, социални работници, образователни медиатори и др., назначени към съответното РУО или към община на територията на областта, където оперира съответното РУО. Приравненият брой работни места със заетост от 4 часа на ден се изчислява като реалната заетост на всички наети лица се приравни към заетост от 4 часа на ден. Приравненият брой месеци, в които се поддържат работните места, се изчислява като сума от броя месеци, в които се поддържа съответното приравнено работно място със заетост от 4 часа на ден.</t>
  </si>
  <si>
    <r>
      <rPr>
        <sz val="11"/>
        <color theme="1"/>
        <rFont val="Calibri"/>
        <charset val="204"/>
        <scheme val="minor"/>
      </rPr>
      <t xml:space="preserve">** За изчисление на полагащото се възнаграждение на членовете на екипите за обхват за осъществяване на посещения на адреси извън работно време се използва размера на еднократната месечна сума за възнаграждения на новоназначените допълнителни служители към екипите за обхват, като се приема, че за посещение на 1 адрес се отработва средно 1 час. За целта се изчислява единичен разход - възнаграждение за 1 действително отработен час при полагане на извънреден труд, като се прилатат следните стъпки: 1. Изчисляване на броя на действително отработените часове за 1 месец при заетост от 4 часа на ден - годишният брой при заетост от 8 часа на ден е 1720 часа (чл. 55 от Регламент 2021/1060), следователно годишният брой при 4-часова заетост е 860 часа, съответно броят на действително отработените часове за 1 месец е 860/12 = 72 часа. 2. Изчисляване на възнаграждението за 1 действително отработен час - 740/72 = 10,28 лв. 3. Изчисляване на възнаграждението за 1 действително отработен час при полагане на извънреден труд - положеният извънреден труд се заплаща в съответствие с чл. 262, ал. 1, т. 1 от Кодекса на труда с увеличение не по-малко от 50 % от възнаграждението за работа през работните дни и не по-малко от 75 % за работа в почивните дни, съответно минималната допустима сума е 10,28 * 150% = 15,42 лв., а максималната допустима сума е 10,28 * 175% = 17,99 лв. Тъй като се очаква да се работи извънредно предимно в работни дни, се определя възнаграждение за 1 действително отработен час при полагане на извънреден труд в размер на 16 лв. Допустимите разходи за допълнително възнаграждение за посещение на 1 адрес извън работно време се определя на 16 лв. </t>
    </r>
    <r>
      <rPr>
        <b/>
        <u/>
        <sz val="11"/>
        <color theme="1"/>
        <rFont val="Calibri"/>
        <charset val="204"/>
        <scheme val="minor"/>
      </rPr>
      <t>Важно!</t>
    </r>
    <r>
      <rPr>
        <b/>
        <sz val="11"/>
        <color theme="1"/>
        <rFont val="Calibri"/>
        <charset val="204"/>
        <scheme val="minor"/>
      </rPr>
      <t xml:space="preserve"> Съгласно чл. 146, ал. 1 и ал. 3 от Кодекса на труда се допуска полагането на максимум 12 часа месечно извънреден труд за обезпечаване изпълнението на мярка „Посещение на адрес“ извън работно време, като отговорност на кандидата е да обезпечи спазването на това ограничение.</t>
    </r>
  </si>
  <si>
    <t>Обосновка на база планираните дейности</t>
  </si>
  <si>
    <t>Планирани индикатори за изпълнение</t>
  </si>
  <si>
    <t>Посочва се точно в коя част на проектното предложение, въведено в ИСУН, е обоснована планираната стойност на индикатора.</t>
  </si>
  <si>
    <t>SOI 1.1.Брой деца и ученици обхванати от механизма за съвместна работа на институциите</t>
  </si>
  <si>
    <t>SOI 1.3. Брой родители, подкрепени в процеса на приобщаващото образование</t>
  </si>
  <si>
    <t>SOI 1.5. Педагогически специалисти и непедагогически персонал, обучени за работа с деца и ученици от уязвими групи</t>
  </si>
  <si>
    <t>EECO15 малцинства (включително маргинализирани общности като ромите)</t>
  </si>
  <si>
    <t>Планиран индикатор за резултат</t>
  </si>
  <si>
    <t>Планиран брой</t>
  </si>
  <si>
    <t>SRI 1.1. Брой деца и ученици, записани в предучилищно и училищно образование чрез механизма за съвместна работа на институциите</t>
  </si>
  <si>
    <t>Въвеждат се данни само в полетата, оцветени в жълто.</t>
  </si>
  <si>
    <t>Индикатори и други показатели, които са основание за извършване на плащане</t>
  </si>
  <si>
    <t>Подкрепящи документи, които доказват изпълнението на  заложената етапна цел</t>
  </si>
  <si>
    <r>
      <rPr>
        <sz val="12"/>
        <color theme="1"/>
        <rFont val="Calibri"/>
        <charset val="134"/>
        <scheme val="minor"/>
      </rPr>
      <t xml:space="preserve">Обобщен списък на отчетените деца и ученици за етапа – </t>
    </r>
    <r>
      <rPr>
        <i/>
        <sz val="12"/>
        <color theme="1"/>
        <rFont val="Calibri"/>
        <charset val="204"/>
      </rPr>
      <t>Приложение 3-лист SOI 1.1</t>
    </r>
  </si>
  <si>
    <r>
      <rPr>
        <sz val="12"/>
        <color theme="1"/>
        <rFont val="Calibri"/>
        <charset val="134"/>
        <scheme val="minor"/>
      </rPr>
      <t xml:space="preserve">Обобщен списък </t>
    </r>
    <r>
      <rPr>
        <sz val="12"/>
        <color theme="1"/>
        <rFont val="Times New Roman"/>
        <charset val="204"/>
      </rPr>
      <t xml:space="preserve">на отчетените родители за етапа – </t>
    </r>
    <r>
      <rPr>
        <i/>
        <sz val="12"/>
        <color theme="1"/>
        <rFont val="Times New Roman"/>
        <charset val="204"/>
      </rPr>
      <t>Приложение 3-лист SOI 1.3</t>
    </r>
  </si>
  <si>
    <r>
      <rPr>
        <sz val="12"/>
        <color theme="1"/>
        <rFont val="Calibri"/>
        <charset val="134"/>
        <scheme val="minor"/>
      </rPr>
      <t xml:space="preserve">Обобщен списък </t>
    </r>
    <r>
      <rPr>
        <sz val="12"/>
        <color theme="1"/>
        <rFont val="Times New Roman"/>
        <charset val="134"/>
      </rPr>
      <t>на отчетените</t>
    </r>
    <r>
      <rPr>
        <b/>
        <sz val="12"/>
        <color theme="1"/>
        <rFont val="Times New Roman"/>
        <charset val="134"/>
      </rPr>
      <t xml:space="preserve"> </t>
    </r>
    <r>
      <rPr>
        <sz val="12"/>
        <color theme="1"/>
        <rFont val="Times New Roman"/>
        <charset val="134"/>
      </rPr>
      <t xml:space="preserve">обучени педагогически специалисти и непедагогически персонал за етапа – </t>
    </r>
    <r>
      <rPr>
        <i/>
        <sz val="12"/>
        <color theme="1"/>
        <rFont val="Times New Roman"/>
        <charset val="134"/>
      </rPr>
      <t>Приложение 3-лист SOI 1.5</t>
    </r>
  </si>
  <si>
    <r>
      <rPr>
        <sz val="12"/>
        <color theme="1"/>
        <rFont val="Calibri"/>
        <charset val="134"/>
        <scheme val="minor"/>
      </rPr>
      <t xml:space="preserve">Обобщен списък на </t>
    </r>
    <r>
      <rPr>
        <sz val="12"/>
        <color theme="1"/>
        <rFont val="Times New Roman"/>
        <charset val="204"/>
      </rPr>
      <t>отчетените</t>
    </r>
    <r>
      <rPr>
        <b/>
        <sz val="12"/>
        <color theme="1"/>
        <rFont val="Times New Roman"/>
        <charset val="204"/>
      </rPr>
      <t xml:space="preserve"> </t>
    </r>
    <r>
      <rPr>
        <sz val="12"/>
        <color theme="1"/>
        <rFont val="Times New Roman"/>
        <charset val="204"/>
      </rPr>
      <t xml:space="preserve">деца и ученици и по един техен родител от маргинализирани групи за етапа – </t>
    </r>
    <r>
      <rPr>
        <i/>
        <sz val="12"/>
        <color theme="1"/>
        <rFont val="Times New Roman"/>
        <charset val="204"/>
      </rPr>
      <t>Приложение 3-лист EECO15</t>
    </r>
  </si>
  <si>
    <t>SRI 1.1. Брой деца и ученици записани в предучилищно и училищно образование чрез механизма за съвместна работа на институциите</t>
  </si>
  <si>
    <t>Брой посещения на адрес извън работно време по поддейност 1.1</t>
  </si>
  <si>
    <r>
      <rPr>
        <sz val="12"/>
        <color theme="1"/>
        <rFont val="Calibri"/>
        <charset val="134"/>
        <scheme val="minor"/>
      </rPr>
      <t>Обобщен списък</t>
    </r>
    <r>
      <rPr>
        <sz val="12"/>
        <color theme="1"/>
        <rFont val="Times New Roman"/>
        <charset val="134"/>
      </rPr>
      <t xml:space="preserve"> на отчетените извършени посещения на адрес извън работно време за отчетния етап – </t>
    </r>
    <r>
      <rPr>
        <i/>
        <sz val="12"/>
        <color theme="1"/>
        <rFont val="Times New Roman"/>
        <charset val="134"/>
      </rPr>
      <t xml:space="preserve">Приложение 3-лист Посещения 1.1
</t>
    </r>
    <r>
      <rPr>
        <sz val="12"/>
        <color theme="1"/>
        <rFont val="Calibri"/>
        <charset val="134"/>
        <scheme val="minor"/>
      </rPr>
      <t>Отчет за посещение на адрес и постигнатите резултати (обем не повече от 1 страница)</t>
    </r>
    <r>
      <rPr>
        <i/>
        <sz val="12"/>
        <color theme="1"/>
        <rFont val="Calibri"/>
        <charset val="134"/>
        <scheme val="minor"/>
      </rPr>
      <t xml:space="preserve"> – Приложение 4-Отчет за посещение</t>
    </r>
  </si>
  <si>
    <t>Брой проведени обучения по поддейност 1.2</t>
  </si>
  <si>
    <r>
      <rPr>
        <sz val="12"/>
        <color theme="1"/>
        <rFont val="Calibri"/>
        <charset val="134"/>
        <scheme val="minor"/>
      </rPr>
      <t xml:space="preserve">Обобщен списък на проведените обучения по поддейност 1.2 за отчетния етап – </t>
    </r>
    <r>
      <rPr>
        <i/>
        <sz val="12"/>
        <color theme="1"/>
        <rFont val="Calibri"/>
        <charset val="134"/>
        <scheme val="minor"/>
      </rPr>
      <t xml:space="preserve">Приложение 3-лист Обучения 1.2
</t>
    </r>
    <r>
      <rPr>
        <sz val="12"/>
        <color theme="1"/>
        <rFont val="Calibri"/>
        <charset val="134"/>
        <scheme val="minor"/>
      </rPr>
      <t>За всяко обучение</t>
    </r>
    <r>
      <rPr>
        <i/>
        <sz val="12"/>
        <color theme="1"/>
        <rFont val="Calibri"/>
        <charset val="134"/>
        <scheme val="minor"/>
      </rPr>
      <t xml:space="preserve"> – Приложение 5-Присъствен списък обучение</t>
    </r>
  </si>
  <si>
    <t>Брой обучени членове на екипи за обхват по поддейност 1.2</t>
  </si>
  <si>
    <r>
      <rPr>
        <sz val="12"/>
        <color theme="1"/>
        <rFont val="Calibri"/>
        <charset val="134"/>
        <scheme val="minor"/>
      </rPr>
      <t xml:space="preserve">Обобщен списък на отчетените обучени членове на екипи за обхват за етапа – </t>
    </r>
    <r>
      <rPr>
        <i/>
        <sz val="12"/>
        <color theme="1"/>
        <rFont val="Calibri"/>
        <charset val="134"/>
        <scheme val="minor"/>
      </rPr>
      <t>Приложение 3-лист Обучени членове на екипи 1.2.</t>
    </r>
    <r>
      <rPr>
        <sz val="12"/>
        <color theme="1"/>
        <rFont val="Calibri"/>
        <charset val="134"/>
        <scheme val="minor"/>
      </rPr>
      <t xml:space="preserve">
Удостоверения за обучените лица – </t>
    </r>
    <r>
      <rPr>
        <i/>
        <sz val="12"/>
        <color theme="1"/>
        <rFont val="Calibri"/>
        <charset val="134"/>
        <scheme val="minor"/>
      </rPr>
      <t>Приложение 6-Удостоверение/Сертификат</t>
    </r>
  </si>
  <si>
    <r>
      <rPr>
        <sz val="12"/>
        <color theme="1"/>
        <rFont val="Calibri"/>
        <charset val="134"/>
        <scheme val="minor"/>
      </rPr>
      <t xml:space="preserve">Обобщен списък на отчетените събития за етапа – </t>
    </r>
    <r>
      <rPr>
        <i/>
        <sz val="12"/>
        <color theme="1"/>
        <rFont val="Calibri"/>
        <charset val="134"/>
        <scheme val="minor"/>
      </rPr>
      <t>Приложение 3-лист Събития 1.3.</t>
    </r>
    <r>
      <rPr>
        <sz val="12"/>
        <color theme="1"/>
        <rFont val="Calibri"/>
        <charset val="134"/>
        <scheme val="minor"/>
      </rPr>
      <t xml:space="preserve">
За всяко събитие –</t>
    </r>
    <r>
      <rPr>
        <i/>
        <sz val="12"/>
        <color theme="1"/>
        <rFont val="Calibri"/>
        <charset val="134"/>
        <scheme val="minor"/>
      </rPr>
      <t xml:space="preserve"> Приложение 7-Присъствен списък събитие</t>
    </r>
  </si>
  <si>
    <r>
      <rPr>
        <sz val="12"/>
        <color theme="1"/>
        <rFont val="Calibri"/>
        <charset val="134"/>
        <scheme val="minor"/>
      </rPr>
      <t xml:space="preserve">Обобщен списък на отчетените събития за етапа – </t>
    </r>
    <r>
      <rPr>
        <i/>
        <sz val="12"/>
        <color theme="1"/>
        <rFont val="Calibri"/>
        <charset val="134"/>
        <scheme val="minor"/>
      </rPr>
      <t>Приложение 3-лист Събития 1.4.</t>
    </r>
    <r>
      <rPr>
        <sz val="12"/>
        <color theme="1"/>
        <rFont val="Calibri"/>
        <charset val="134"/>
        <scheme val="minor"/>
      </rPr>
      <t xml:space="preserve">
За всяко събитие –</t>
    </r>
    <r>
      <rPr>
        <i/>
        <sz val="12"/>
        <color theme="1"/>
        <rFont val="Calibri"/>
        <charset val="134"/>
        <scheme val="minor"/>
      </rPr>
      <t xml:space="preserve"> Приложение 7-Присъствен списък събитие</t>
    </r>
  </si>
  <si>
    <t>Бюджет в ИСУН</t>
  </si>
  <si>
    <t>I. ЕДНОКРАТНА СУМА</t>
  </si>
  <si>
    <t>1.Разходи за Дейност 1 (По-слабо развити региони)</t>
  </si>
  <si>
    <t>2.Разходи за Дейност 1 (Регион в преход)</t>
  </si>
  <si>
    <t>Общ бюджет</t>
  </si>
  <si>
    <t>I. РАЗХОДИ ЗА ПЕРСОНАЛ</t>
  </si>
  <si>
    <t>Общо разходи за възнаграждения на персонала, от които</t>
  </si>
  <si>
    <t>Кандидат</t>
  </si>
  <si>
    <t>Партньор 1</t>
  </si>
  <si>
    <t>Партньор 2</t>
  </si>
  <si>
    <t>1.</t>
  </si>
  <si>
    <t>Разходи за възнаграждения по Дейност 1*</t>
  </si>
  <si>
    <t>№</t>
  </si>
  <si>
    <t>Поддейност 1.2</t>
  </si>
  <si>
    <t>Длъжност</t>
  </si>
  <si>
    <t>Описание на конкретните дейности, ангажименти,теми, др. като се посочва за кой кандидат/партньор се отнася</t>
  </si>
  <si>
    <t>Брой часове</t>
  </si>
  <si>
    <t>Часова ставка</t>
  </si>
  <si>
    <t>Общо</t>
  </si>
  <si>
    <t>Общо разходи за възнаграждения по Дейност 1</t>
  </si>
  <si>
    <t>2.</t>
  </si>
  <si>
    <t>Разходи за възнаграждения по Дейност 2*</t>
  </si>
  <si>
    <t>Поддейност 2.1/
Поддейност 2.2.</t>
  </si>
  <si>
    <t>Описание на конкретните дейности, ангажименти,теми, др.като се посочва за кой кандидат/партньор се отнася</t>
  </si>
  <si>
    <t>Общо разходи за възнаграждения по Дейност 2</t>
  </si>
  <si>
    <t>3.</t>
  </si>
  <si>
    <t>Разходи за възнаграждения по Дейност 4*</t>
  </si>
  <si>
    <t>Дейност 4</t>
  </si>
  <si>
    <t>Общо разходи за възнаграждения по Дейност 4*</t>
  </si>
  <si>
    <t>Общо разходи по раздел I. РАЗХОДИ ЗА ПЕРСОНАЛ</t>
  </si>
  <si>
    <t>*</t>
  </si>
  <si>
    <t>Почасова ставка съгласно т.2  от Приложение ТЕРЕС ИКО и т.14.2. от Условия за кандидатстване за педагогически специалисти други лица, които не са педагогически специалисти</t>
  </si>
  <si>
    <t>II.  ЕДИННА СТАВКА  40 %  ОТ РАЗДЕЛ I  - Други преки и непреки разходи</t>
  </si>
  <si>
    <t>ОбщоДруги преки и непреки разходи, от които</t>
  </si>
  <si>
    <t>Други преки и непреки разходи Дейност 1</t>
  </si>
  <si>
    <t>Дейност №</t>
  </si>
  <si>
    <t>Сума по раздел I</t>
  </si>
  <si>
    <t>40% от Раздел I</t>
  </si>
  <si>
    <t>Дейност 1, кандидат</t>
  </si>
  <si>
    <t>Дейност 1, партньор….</t>
  </si>
  <si>
    <t xml:space="preserve">Общо други разходи по Дейност 1  Раздел II.ЕДИННА СТАВКА  40 %  ОТ РАЗДЕЛ I </t>
  </si>
  <si>
    <t>Други преки и непреки разходи  Дейност 2</t>
  </si>
  <si>
    <t>Дейност 2.1, кандидат</t>
  </si>
  <si>
    <t>Дейност 2.1, партньор….</t>
  </si>
  <si>
    <t>Дейност 2.2, кандидат…..</t>
  </si>
  <si>
    <t>Дейност 2.2, партньор…..</t>
  </si>
  <si>
    <t xml:space="preserve">Общо други разходи по Дейност 2 Раздел II.ЕДИННА СТАВКА  40 %  ОТ РАЗДЕЛ I </t>
  </si>
  <si>
    <t>Други преки и непреки разходи Дейност 4</t>
  </si>
  <si>
    <t>Дейност 4, кандидат</t>
  </si>
  <si>
    <t>Дейност 4, партньор….</t>
  </si>
  <si>
    <t xml:space="preserve">Общо други разходи по Дейност 4 Раздел II.ЕДИННА СТАВКА  40 %  ОТ РАЗДЕЛ I </t>
  </si>
  <si>
    <t xml:space="preserve">III.  СТАНДАРТНА ТАБЛИЦА НА  РАЗХОДИТЕ ЗА ЕДИНИЦА ПРОДУКТ </t>
  </si>
  <si>
    <t>Разходи за занимания по интереси</t>
  </si>
  <si>
    <t>Общо разходи за занимания по интереси за ученици, от които</t>
  </si>
  <si>
    <t>Разходи за занимания по интереси на ученици</t>
  </si>
  <si>
    <t>Кандидат/
партньор</t>
  </si>
  <si>
    <t>Вид, тип, наименование на заниманието по интереси (клуб, група, отбовр, др. по вид изкуство и култура, спорт, наука, др.)</t>
  </si>
  <si>
    <t>Брой деца/ученици</t>
  </si>
  <si>
    <t>Единичен разход в лв.за 1 дете/ученик в група средно от/до 15</t>
  </si>
  <si>
    <t>Общо разходи за занимания по интереси за ученици</t>
  </si>
  <si>
    <t>Разходи за занимания по интереси за деца (в предучилищното образование)</t>
  </si>
  <si>
    <t>Общо разходи за занимания по интереси за деца в ДГ, от които</t>
  </si>
  <si>
    <t>Общо разходи за занимания по интереси за деца в предучилищното образование</t>
  </si>
  <si>
    <t>Разходи за интензивна работа с родители</t>
  </si>
  <si>
    <t>Вид, тип, наименование на конкретната работа/дейност</t>
  </si>
  <si>
    <t>Брой родители</t>
  </si>
  <si>
    <t>Единичен разход в лв.за 1 родител</t>
  </si>
  <si>
    <t>Общо разходи за интензивна работа с родители, от които</t>
  </si>
  <si>
    <t>Общо разходи за интензивна работа с родители</t>
  </si>
  <si>
    <t>4.</t>
  </si>
  <si>
    <t>Разходи за възнаграждения на образователни медиатори</t>
  </si>
  <si>
    <t>Брой отработени месеци макисмум по 4 часа дневно/Брой отработени часове</t>
  </si>
  <si>
    <t>Единичен месечен разход  в лв.за 1 отработен месец</t>
  </si>
  <si>
    <t>Общо разходи за възнаграждения на образователни медиатори</t>
  </si>
  <si>
    <t>5.</t>
  </si>
  <si>
    <t>Разходи за обучения по поддейност 1.3.</t>
  </si>
  <si>
    <t>Кандидат/
партньо</t>
  </si>
  <si>
    <t>Вид, тип на обучението ( с 1, 2 или 3 кредита, без квалификационни кредити)</t>
  </si>
  <si>
    <t>Тема на обучението</t>
  </si>
  <si>
    <t>Брой лица</t>
  </si>
  <si>
    <t>Единичен разход за 1 лице в лв.</t>
  </si>
  <si>
    <t>Общо разходи за обучения по поддейност 1.3, от които</t>
  </si>
  <si>
    <t>Общо разходи за обучения по поддейност 1.3</t>
  </si>
  <si>
    <t xml:space="preserve">Общо разходи по раздел III. СТАНДАРТНА ТАБЛИЦА НА  РАЗХОДИТЕ ЗА ЕДИНИЦА ПРОДУКТ </t>
  </si>
  <si>
    <t>IV. ЕДНОКРАТНИ СУМИ</t>
  </si>
  <si>
    <t>Разходи за междуинституционални/междуучилищни дейности</t>
  </si>
  <si>
    <t>Общо разходи за занимания по интереси, от които</t>
  </si>
  <si>
    <t>1</t>
  </si>
  <si>
    <t>Разходи за междуинституционални/междуучилищни дейности с продължителност половин ден</t>
  </si>
  <si>
    <t>Вид, тип, наименование на междуинституционалната/междучилищната дейност от половин ден</t>
  </si>
  <si>
    <t>Брой МУД</t>
  </si>
  <si>
    <t>Еднократна сума за 1 МУД</t>
  </si>
  <si>
    <t>Общо разходи за междуучилищни/междуинституционални дейности от 1/2 ден</t>
  </si>
  <si>
    <t>2</t>
  </si>
  <si>
    <t>Разходи за междуинституционални/междуучилищни дейности с продължителност един ден</t>
  </si>
  <si>
    <t>Вид, тип, наименование на междуинституционалната/междучилищната дейност от един ден</t>
  </si>
  <si>
    <t>Общо разходи за междуучилищни/междуинституционални дейности от 1 цял  ден</t>
  </si>
  <si>
    <t>IV.   ЕДНОКРАТНИ СУМИ</t>
  </si>
  <si>
    <t>Разходи за индивидулана подкрепа за изнесени занимания с нощувки</t>
  </si>
  <si>
    <t>Вид, тип, наименование на изнесното занимание според броя на нощувките</t>
  </si>
  <si>
    <t>Еднократна сума в лв.</t>
  </si>
  <si>
    <t>1.1.</t>
  </si>
  <si>
    <t>ЕС за индивидуална подкрепа на дете/ученик (1 нощувка)</t>
  </si>
  <si>
    <t>2.1.</t>
  </si>
  <si>
    <t>2.3.</t>
  </si>
  <si>
    <t>ЕС за индивидуална подкрепа на дете/ученик (2 нощувки)</t>
  </si>
  <si>
    <t>ЕС за индивидуална подкрепа на дете/ученик (3нощувки)</t>
  </si>
  <si>
    <t>ЕС за индивидуална подкрепа на дете/ученик (4 нощувки)</t>
  </si>
  <si>
    <t>…</t>
  </si>
  <si>
    <t>ЕС за индивидуална подкрепа на дете/ученик (5 нощувки)</t>
  </si>
  <si>
    <t>Общо разходи заиндивидулан подкрепа за изнесени занимания с нощувки за деца/ученици</t>
  </si>
  <si>
    <t>IV. ЕДНОКРТАНИ СУМИ</t>
  </si>
  <si>
    <t>Общо разходи за транспорт, от които</t>
  </si>
  <si>
    <t xml:space="preserve"> Разходи за организиране на изнесено занимание с нощувка</t>
  </si>
  <si>
    <t>1. Разходи  за транспорт</t>
  </si>
  <si>
    <t>Описание на конкретното изнесено занимание, вкл. брой ученици, брой възрастни лица и др.</t>
  </si>
  <si>
    <t>Начин на пътуването - външен изпълнител/собтсвен транспорт</t>
  </si>
  <si>
    <t>Маршрут (в страната)</t>
  </si>
  <si>
    <r>
      <rPr>
        <sz val="11"/>
        <color theme="1"/>
        <rFont val="Calibri"/>
        <charset val="204"/>
        <scheme val="minor"/>
      </rPr>
      <t>Разстояние 
в км/общ пробег (</t>
    </r>
    <r>
      <rPr>
        <b/>
        <sz val="11"/>
        <color theme="1"/>
        <rFont val="Calibri"/>
        <charset val="204"/>
        <scheme val="minor"/>
      </rPr>
      <t>ОП</t>
    </r>
    <r>
      <rPr>
        <sz val="11"/>
        <color theme="1"/>
        <rFont val="Calibri"/>
        <charset val="204"/>
        <scheme val="minor"/>
      </rPr>
      <t>)</t>
    </r>
  </si>
  <si>
    <r>
      <rPr>
        <sz val="11"/>
        <color theme="1"/>
        <rFont val="Calibri"/>
        <charset val="204"/>
        <scheme val="minor"/>
      </rPr>
      <t>Разход в лв. за км (</t>
    </r>
    <r>
      <rPr>
        <b/>
        <sz val="11"/>
        <color theme="1"/>
        <rFont val="Calibri"/>
        <charset val="204"/>
        <scheme val="minor"/>
      </rPr>
      <t>ЕРкм</t>
    </r>
    <r>
      <rPr>
        <sz val="11"/>
        <color theme="1"/>
        <rFont val="Calibri"/>
        <charset val="204"/>
        <scheme val="minor"/>
      </rPr>
      <t>)</t>
    </r>
  </si>
  <si>
    <t>Стойност общо</t>
  </si>
  <si>
    <t>Общо разходи за транспорт</t>
  </si>
  <si>
    <t>2. Разходи за дневни и нощувки на придружаващите педагогически специалисти и др.възрастни</t>
  </si>
  <si>
    <t>Дестинация/маршрут</t>
  </si>
  <si>
    <r>
      <rPr>
        <sz val="11"/>
        <color theme="1"/>
        <rFont val="Calibri"/>
        <charset val="204"/>
        <scheme val="minor"/>
      </rPr>
      <t>Брой лица (</t>
    </r>
    <r>
      <rPr>
        <b/>
        <sz val="11"/>
        <color theme="1"/>
        <rFont val="Calibri"/>
        <charset val="204"/>
        <scheme val="minor"/>
      </rPr>
      <t>БПС</t>
    </r>
    <r>
      <rPr>
        <sz val="11"/>
        <color theme="1"/>
        <rFont val="Calibri"/>
        <charset val="204"/>
        <scheme val="minor"/>
      </rPr>
      <t>)</t>
    </r>
  </si>
  <si>
    <r>
      <rPr>
        <sz val="11"/>
        <color theme="1"/>
        <rFont val="Calibri"/>
        <charset val="204"/>
        <scheme val="minor"/>
      </rPr>
      <t>Брой дни (</t>
    </r>
    <r>
      <rPr>
        <b/>
        <sz val="11"/>
        <color theme="1"/>
        <rFont val="Calibri"/>
        <charset val="204"/>
        <scheme val="minor"/>
      </rPr>
      <t>БД</t>
    </r>
    <r>
      <rPr>
        <sz val="11"/>
        <color theme="1"/>
        <rFont val="Calibri"/>
        <charset val="204"/>
        <scheme val="minor"/>
      </rPr>
      <t>)</t>
    </r>
  </si>
  <si>
    <t>Дневни в лв.</t>
  </si>
  <si>
    <r>
      <rPr>
        <sz val="11"/>
        <color theme="1"/>
        <rFont val="Calibri"/>
        <charset val="204"/>
        <scheme val="minor"/>
      </rPr>
      <t>Брой нощувки (</t>
    </r>
    <r>
      <rPr>
        <b/>
        <sz val="11"/>
        <color theme="1"/>
        <rFont val="Calibri"/>
        <charset val="204"/>
        <scheme val="minor"/>
      </rPr>
      <t>БН</t>
    </r>
    <r>
      <rPr>
        <sz val="11"/>
        <color theme="1"/>
        <rFont val="Calibri"/>
        <charset val="204"/>
        <scheme val="minor"/>
      </rPr>
      <t>)</t>
    </r>
  </si>
  <si>
    <t>Нощувки в лв.</t>
  </si>
  <si>
    <t>Стойност общо в лв.</t>
  </si>
  <si>
    <t>Общо разходи за дневни и нощувки на ПС, от които</t>
  </si>
  <si>
    <t>Общо разходи за дневни и нощувки на педагогически специлаисти и др. възрастни</t>
  </si>
  <si>
    <t>3. Разходи за възнагражденияна на педагогически специалисти и др.възрастни при изнесени занимания с нощувки</t>
  </si>
  <si>
    <t>Описание на конкретните дейности, ангажименти,теми, др.</t>
  </si>
  <si>
    <r>
      <rPr>
        <sz val="11"/>
        <color theme="1"/>
        <rFont val="Calibri"/>
        <charset val="134"/>
        <scheme val="minor"/>
      </rPr>
      <t>Брой часове (</t>
    </r>
    <r>
      <rPr>
        <b/>
        <sz val="11"/>
        <color theme="1"/>
        <rFont val="Calibri"/>
        <charset val="204"/>
        <scheme val="minor"/>
      </rPr>
      <t>ОЧ</t>
    </r>
    <r>
      <rPr>
        <sz val="11"/>
        <color theme="1"/>
        <rFont val="Calibri"/>
        <charset val="134"/>
        <scheme val="minor"/>
      </rPr>
      <t>)</t>
    </r>
  </si>
  <si>
    <r>
      <rPr>
        <sz val="11"/>
        <color theme="1"/>
        <rFont val="Calibri"/>
        <charset val="134"/>
        <scheme val="minor"/>
      </rPr>
      <t>Часова ставка (</t>
    </r>
    <r>
      <rPr>
        <b/>
        <sz val="11"/>
        <color theme="1"/>
        <rFont val="Calibri"/>
        <charset val="204"/>
        <scheme val="minor"/>
      </rPr>
      <t>ПВ</t>
    </r>
    <r>
      <rPr>
        <sz val="11"/>
        <color theme="1"/>
        <rFont val="Calibri"/>
        <charset val="134"/>
        <scheme val="minor"/>
      </rPr>
      <t>)</t>
    </r>
  </si>
  <si>
    <t>Общо разходи за възнаграждения на ПС</t>
  </si>
  <si>
    <t>Общо разходи за възнаграждения при изнесени занимания с нощувки</t>
  </si>
  <si>
    <t>Пример</t>
  </si>
  <si>
    <t>ЕСис = ЕРкм х ОП + БПС х (БД х 40 + БН х 95 ) + ОЧ х ПВ</t>
  </si>
  <si>
    <t>Други преки и непреки разходи по поддейност 1.1, поддейност 1.3 и поддейност 1.4</t>
  </si>
  <si>
    <t>Непреки разходи за поддейност 1.2  - единна ставка от 7 % от преките разходи за поддейност 1.2</t>
  </si>
  <si>
    <t>Поддейност 1.1 в ИСУН - поле …., т. …</t>
  </si>
  <si>
    <t>Поддейност 1.3 в ИСУН - поле …., т. …</t>
  </si>
  <si>
    <t>Поддейност 1.4 в ИСУН - поле …., т. …</t>
  </si>
  <si>
    <t>Поддейност 1.2 в ИСУН - поле …., т. …</t>
  </si>
  <si>
    <t xml:space="preserve">Таблица за изготвяне на бюджет (обосноваване на еднократна сума) за изпълнение на проект по процедура "Достъп до образование за всяко дете" при спазване на зададените от УО изисквания </t>
  </si>
  <si>
    <t>Планиран брой обучения от съответния вид****</t>
  </si>
  <si>
    <t>Планиран общ брой обучени членове на екипи за обхват чрез съответния вид обучение*****</t>
  </si>
  <si>
    <t>**** В колона "Планиран брой обучения от съответния вид" се попълва бройката обучения от конкретния вид, само ако Кандидатът планира провеждането на такъв вид обучение. Ако такъв вид обучение не е планиран в проекта, съответните клетки в колона "Планиран брой обучения от съответния вид" и колона "Планиран общ брой обучени членове на екипи за обхват чрез съответния вид обучение" не се попълват.</t>
  </si>
  <si>
    <t>***** В колона "Планиран общ брой обучени членове на екипи за обхват чрез съответния вид обучение" се попълва общият планиран брой членове на екипи за обхват, които ще бъдат обучени чрез провеждането на планирания брой обучения от съответния вид обучение.</t>
  </si>
  <si>
    <t>Максимално допустим бюджет за 1 проект</t>
  </si>
  <si>
    <t>Еднократна сума за финансиране на проектното предложение, определена от оценителната комисия</t>
  </si>
  <si>
    <r>
      <t xml:space="preserve">Етапна цел за съответния отчетен период </t>
    </r>
    <r>
      <rPr>
        <i/>
        <sz val="12"/>
        <color theme="1"/>
        <rFont val="Calibri"/>
        <charset val="134"/>
        <scheme val="minor"/>
      </rPr>
      <t>(посочва се стойност с натрупване от началото на проекта)</t>
    </r>
  </si>
  <si>
    <r>
      <rPr>
        <b/>
        <sz val="11"/>
        <color theme="1"/>
        <rFont val="Calibri"/>
        <charset val="204"/>
        <scheme val="minor"/>
      </rPr>
      <t>Еднодневно обучение на екипите за обхват за изграждане на умения за оценка на риска от отпадане и превенция</t>
    </r>
    <r>
      <rPr>
        <sz val="11"/>
        <color theme="1"/>
        <rFont val="Calibri"/>
        <charset val="204"/>
        <scheme val="minor"/>
      </rPr>
      <t xml:space="preserve">,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1.37</t>
    </r>
  </si>
  <si>
    <r>
      <rPr>
        <b/>
        <sz val="11"/>
        <color theme="1"/>
        <rFont val="Calibri"/>
        <charset val="204"/>
        <scheme val="minor"/>
      </rPr>
      <t xml:space="preserve">Еднодневно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t>
    </r>
    <r>
      <rPr>
        <sz val="11"/>
        <color theme="1"/>
        <rFont val="Calibri"/>
        <charset val="204"/>
        <scheme val="minor"/>
      </rPr>
      <t xml:space="preserve"> (без нощувки)
</t>
    </r>
    <r>
      <rPr>
        <i/>
        <sz val="11"/>
        <color theme="1"/>
        <rFont val="Calibri"/>
        <family val="2"/>
        <charset val="204"/>
        <scheme val="minor"/>
      </rPr>
      <t>Единичен разход 1.37</t>
    </r>
  </si>
  <si>
    <r>
      <rPr>
        <b/>
        <sz val="11"/>
        <color theme="1"/>
        <rFont val="Calibri"/>
        <charset val="204"/>
        <scheme val="minor"/>
      </rPr>
      <t>Еднодневно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t>
    </r>
    <r>
      <rPr>
        <b/>
        <sz val="11"/>
        <color theme="1"/>
        <rFont val="Calibri"/>
        <charset val="204"/>
        <scheme val="minor"/>
      </rPr>
      <t xml:space="preserve"> за работа със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1.37</t>
    </r>
  </si>
  <si>
    <r>
      <rPr>
        <b/>
        <sz val="11"/>
        <color theme="1"/>
        <rFont val="Calibri"/>
        <charset val="204"/>
        <scheme val="minor"/>
      </rPr>
      <t xml:space="preserve">Двудневно обучение на екипите за обхват за изграждане на умения за оценка на риска от отпадане </t>
    </r>
    <r>
      <rPr>
        <sz val="11"/>
        <color theme="1"/>
        <rFont val="Calibri"/>
        <charset val="204"/>
        <scheme val="minor"/>
      </rPr>
      <t xml:space="preserve">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1.38</t>
    </r>
  </si>
  <si>
    <r>
      <rPr>
        <b/>
        <sz val="11"/>
        <color theme="1"/>
        <rFont val="Calibri"/>
        <charset val="204"/>
        <scheme val="minor"/>
      </rPr>
      <t xml:space="preserve">Двудневно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 </t>
    </r>
    <r>
      <rPr>
        <sz val="11"/>
        <color theme="1"/>
        <rFont val="Calibri"/>
        <charset val="204"/>
        <scheme val="minor"/>
      </rPr>
      <t xml:space="preserve">(без нощувки)
</t>
    </r>
    <r>
      <rPr>
        <i/>
        <sz val="11"/>
        <color theme="1"/>
        <rFont val="Calibri"/>
        <family val="2"/>
        <charset val="204"/>
        <scheme val="minor"/>
      </rPr>
      <t>Единичен разход 1.38</t>
    </r>
  </si>
  <si>
    <r>
      <rPr>
        <b/>
        <sz val="11"/>
        <color theme="1"/>
        <rFont val="Calibri"/>
        <charset val="204"/>
        <scheme val="minor"/>
      </rPr>
      <t>Двудневно изнесено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(с нощувка)
</t>
    </r>
    <r>
      <rPr>
        <i/>
        <sz val="11"/>
        <color theme="1"/>
        <rFont val="Calibri"/>
        <family val="2"/>
        <charset val="204"/>
        <scheme val="minor"/>
      </rPr>
      <t>Единичен разход 1.39</t>
    </r>
  </si>
  <si>
    <r>
      <rPr>
        <b/>
        <sz val="11"/>
        <color theme="1"/>
        <rFont val="Calibri"/>
        <charset val="204"/>
        <scheme val="minor"/>
      </rPr>
      <t xml:space="preserve">Двудневно изнесено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i/>
        <sz val="11"/>
        <color theme="1"/>
        <rFont val="Calibri"/>
        <charset val="204"/>
        <scheme val="minor"/>
      </rPr>
      <t xml:space="preserve"> и за диференциран подход при определяне на потребностите им от индивидуална подкрепа</t>
    </r>
    <r>
      <rPr>
        <sz val="11"/>
        <color theme="1"/>
        <rFont val="Calibri"/>
        <charset val="204"/>
        <scheme val="minor"/>
      </rPr>
      <t xml:space="preserve"> (с нощувка)
</t>
    </r>
    <r>
      <rPr>
        <i/>
        <sz val="11"/>
        <color theme="1"/>
        <rFont val="Calibri"/>
        <family val="2"/>
        <charset val="204"/>
        <scheme val="minor"/>
      </rPr>
      <t>Единичен разход 1.39</t>
    </r>
  </si>
  <si>
    <r>
      <rPr>
        <b/>
        <sz val="11"/>
        <color theme="1"/>
        <rFont val="Calibri"/>
        <charset val="204"/>
        <scheme val="minor"/>
      </rPr>
      <t>Тридневно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(без нощувки)
</t>
    </r>
    <r>
      <rPr>
        <i/>
        <sz val="11"/>
        <color theme="1"/>
        <rFont val="Calibri"/>
        <family val="2"/>
        <charset val="204"/>
        <scheme val="minor"/>
      </rPr>
      <t>Единичен разход 1.40</t>
    </r>
  </si>
  <si>
    <r>
      <rPr>
        <b/>
        <sz val="11"/>
        <color theme="1"/>
        <rFont val="Calibri"/>
        <charset val="204"/>
        <scheme val="minor"/>
      </rPr>
      <t xml:space="preserve">Тридневно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sz val="11"/>
        <color theme="1"/>
        <rFont val="Calibri"/>
        <charset val="204"/>
        <scheme val="minor"/>
      </rPr>
      <t xml:space="preserve"> и за диференциран подход при определяне на потребностите им от индивидуална подкрепа (без нощувки)
</t>
    </r>
    <r>
      <rPr>
        <i/>
        <sz val="11"/>
        <color theme="1"/>
        <rFont val="Calibri"/>
        <family val="2"/>
        <charset val="204"/>
        <scheme val="minor"/>
      </rPr>
      <t>Единичен разход 1.40</t>
    </r>
  </si>
  <si>
    <r>
      <rPr>
        <b/>
        <sz val="11"/>
        <color theme="1"/>
        <rFont val="Calibri"/>
        <charset val="204"/>
        <scheme val="minor"/>
      </rPr>
      <t>Тридневно изнесено обучение на екипите за обхват за изграждане на умения за оценка на риска от отпадане</t>
    </r>
    <r>
      <rPr>
        <sz val="11"/>
        <color theme="1"/>
        <rFont val="Calibri"/>
        <charset val="204"/>
        <scheme val="minor"/>
      </rPr>
      <t xml:space="preserve"> и превенция, комуникационни умения за работа с родители и деца/ученици, вкл. такива от уязвими групи, умения за създаване на индивидуален профил на дете/ученик в риск и план за работа с него и родителите му, включително причините за невключване/отпадане от образование и идентифициране на необходимостта от включване на конкретни специалисти за работа по конкретен случай, умения за работа с местни общности/лидери и др. (с нощувки)
</t>
    </r>
    <r>
      <rPr>
        <i/>
        <sz val="11"/>
        <color theme="1"/>
        <rFont val="Calibri"/>
        <family val="2"/>
        <charset val="204"/>
        <scheme val="minor"/>
      </rPr>
      <t>Единичен разход 1.41</t>
    </r>
  </si>
  <si>
    <r>
      <rPr>
        <b/>
        <sz val="11"/>
        <color theme="1"/>
        <rFont val="Calibri"/>
        <charset val="204"/>
        <scheme val="minor"/>
      </rPr>
      <t xml:space="preserve">Тридневно изнесено обучение за работа с </t>
    </r>
    <r>
      <rPr>
        <b/>
        <i/>
        <sz val="11"/>
        <color theme="1"/>
        <rFont val="Calibri"/>
        <charset val="204"/>
        <scheme val="minor"/>
      </rPr>
      <t>Инструментариум за ранно идентифициране на ученици в риск от преждевременно напускане на образователната система</t>
    </r>
    <r>
      <rPr>
        <sz val="11"/>
        <color theme="1"/>
        <rFont val="Calibri"/>
        <charset val="204"/>
        <scheme val="minor"/>
      </rPr>
      <t xml:space="preserve"> и за диференциран подход при определяне на потребностите им от индивидуална подкрепа (с нощувки)
</t>
    </r>
    <r>
      <rPr>
        <i/>
        <sz val="11"/>
        <color theme="1"/>
        <rFont val="Calibri"/>
        <family val="2"/>
        <charset val="204"/>
        <scheme val="minor"/>
      </rPr>
      <t>Единичен разход 1.41</t>
    </r>
  </si>
  <si>
    <r>
      <t>Месечно възнаграждение за допълнителни специалисти (</t>
    </r>
    <r>
      <rPr>
        <i/>
        <sz val="11"/>
        <color theme="1"/>
        <rFont val="Calibri"/>
        <charset val="204"/>
        <scheme val="minor"/>
      </rPr>
      <t>заетост 4 часа на ден)</t>
    </r>
    <r>
      <rPr>
        <sz val="11"/>
        <color theme="1"/>
        <rFont val="Calibri"/>
        <charset val="204"/>
        <scheme val="minor"/>
      </rPr>
      <t xml:space="preserve">, назначени към РУО/общини за работа в екипите за обхват, сформирани на тяхна територия
</t>
    </r>
    <r>
      <rPr>
        <i/>
        <sz val="11"/>
        <color theme="1"/>
        <rFont val="Calibri"/>
        <family val="2"/>
        <charset val="204"/>
        <scheme val="minor"/>
      </rPr>
      <t>Еднократна месечна сума 3.4</t>
    </r>
  </si>
  <si>
    <r>
      <t xml:space="preserve">Информационни кампании
</t>
    </r>
    <r>
      <rPr>
        <i/>
        <sz val="11"/>
        <rFont val="Calibri"/>
        <family val="2"/>
        <charset val="204"/>
        <scheme val="minor"/>
      </rPr>
      <t>Единични разходи 3.27 и 3.28</t>
    </r>
  </si>
  <si>
    <r>
      <t xml:space="preserve">Информационни дни
</t>
    </r>
    <r>
      <rPr>
        <i/>
        <sz val="11"/>
        <rFont val="Calibri"/>
        <family val="2"/>
        <charset val="204"/>
        <scheme val="minor"/>
      </rPr>
      <t>Единични разходи 3.27 и 3.28</t>
    </r>
  </si>
  <si>
    <r>
      <t xml:space="preserve">Индивидуални и групови срещи
</t>
    </r>
    <r>
      <rPr>
        <i/>
        <sz val="11"/>
        <color theme="1"/>
        <rFont val="Calibri"/>
        <family val="2"/>
        <charset val="204"/>
        <scheme val="minor"/>
      </rPr>
      <t>Единични разходи 3.27 и 3.28</t>
    </r>
  </si>
  <si>
    <r>
      <t xml:space="preserve">Тематични беседи и семинари за родители
</t>
    </r>
    <r>
      <rPr>
        <i/>
        <sz val="11"/>
        <color theme="1"/>
        <rFont val="Calibri"/>
        <family val="2"/>
        <charset val="204"/>
        <scheme val="minor"/>
      </rPr>
      <t>Единични разходи 3.27 и 3.28</t>
    </r>
  </si>
  <si>
    <r>
      <t xml:space="preserve">Междуинституционални срещи, вкл. месечни срещи на координационните центрове по Механизма, семинари, медийни изяви и обмен на опит, добри практики и иновативни подходи***
</t>
    </r>
    <r>
      <rPr>
        <i/>
        <sz val="11"/>
        <rFont val="Calibri"/>
        <family val="2"/>
        <charset val="204"/>
        <scheme val="minor"/>
      </rPr>
      <t>Единични разходи 3.27 и 3.28</t>
    </r>
  </si>
  <si>
    <r>
      <t xml:space="preserve">Съвместни дейности - дни на отворените врати, открити уроци, часове с участието на родители на деца, които не са включени все още в образователната система, учители (педагогически специалисти) и непедагогически персонал, в т.ч. образователни медиатори, социални работници
</t>
    </r>
    <r>
      <rPr>
        <i/>
        <sz val="11"/>
        <color theme="1"/>
        <rFont val="Calibri"/>
        <family val="2"/>
        <charset val="204"/>
        <scheme val="minor"/>
      </rPr>
      <t>Единични разходи 3.27 и 3.28</t>
    </r>
  </si>
  <si>
    <t>Общо разходи, обосновани с планираните дейности</t>
  </si>
  <si>
    <r>
      <rPr>
        <b/>
        <sz val="11"/>
        <color theme="1"/>
        <rFont val="Calibri"/>
        <charset val="204"/>
        <scheme val="minor"/>
      </rPr>
      <t>Тридневно изнесено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(с нощувки)
</t>
    </r>
    <r>
      <rPr>
        <i/>
        <sz val="11"/>
        <color theme="1"/>
        <rFont val="Calibri"/>
        <family val="2"/>
        <charset val="204"/>
        <scheme val="minor"/>
      </rPr>
      <t>Единичен разход 1.41</t>
    </r>
  </si>
  <si>
    <r>
      <rPr>
        <b/>
        <sz val="11"/>
        <color theme="1"/>
        <rFont val="Calibri"/>
        <charset val="204"/>
        <scheme val="minor"/>
      </rPr>
      <t>Тридневно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1.40</t>
    </r>
  </si>
  <si>
    <r>
      <rPr>
        <b/>
        <sz val="11"/>
        <color theme="1"/>
        <rFont val="Calibri"/>
        <charset val="204"/>
        <scheme val="minor"/>
      </rPr>
      <t>Двудневно изнесено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(с нощувка)
</t>
    </r>
    <r>
      <rPr>
        <i/>
        <sz val="11"/>
        <color theme="1"/>
        <rFont val="Calibri"/>
        <family val="2"/>
        <charset val="204"/>
        <scheme val="minor"/>
      </rPr>
      <t>Единичен разход 1.39</t>
    </r>
  </si>
  <si>
    <r>
      <rPr>
        <b/>
        <sz val="11"/>
        <color theme="1"/>
        <rFont val="Calibri"/>
        <charset val="204"/>
        <scheme val="minor"/>
      </rPr>
      <t>Двудневно обучение на екипите за обхват</t>
    </r>
    <r>
      <rPr>
        <sz val="11"/>
        <color theme="1"/>
        <rFont val="Calibri"/>
        <charset val="204"/>
        <scheme val="minor"/>
      </rPr>
      <t xml:space="preserve">, включително новоангажираните допълнителни специалисти в екипите за обхват (възпитатели, психолози, педагогически съветници, социални работници, образователни медиатори и др.), </t>
    </r>
    <r>
      <rPr>
        <b/>
        <sz val="11"/>
        <color theme="1"/>
        <rFont val="Calibri"/>
        <charset val="204"/>
        <scheme val="minor"/>
      </rPr>
      <t>за работа с Информационната система за реализация на механизма (ИСРМ)</t>
    </r>
    <r>
      <rPr>
        <sz val="11"/>
        <color theme="1"/>
        <rFont val="Calibri"/>
        <charset val="204"/>
        <scheme val="minor"/>
      </rPr>
      <t xml:space="preserve"> и периодичните й актуализации. (без нощувки)
</t>
    </r>
    <r>
      <rPr>
        <i/>
        <sz val="11"/>
        <color theme="1"/>
        <rFont val="Calibri"/>
        <family val="2"/>
        <charset val="204"/>
        <scheme val="minor"/>
      </rPr>
      <t>Единичен разход 1.38</t>
    </r>
  </si>
  <si>
    <r>
      <t xml:space="preserve">I отчетен период </t>
    </r>
    <r>
      <rPr>
        <sz val="11"/>
        <color theme="1"/>
        <rFont val="Calibri"/>
        <family val="2"/>
        <charset val="204"/>
        <scheme val="minor"/>
      </rPr>
      <t>(до 01.02.2026 г.)</t>
    </r>
  </si>
  <si>
    <r>
      <t xml:space="preserve">II отчетен период  </t>
    </r>
    <r>
      <rPr>
        <sz val="11"/>
        <color theme="1"/>
        <rFont val="Calibri"/>
        <family val="2"/>
        <charset val="204"/>
        <scheme val="minor"/>
      </rPr>
      <t>(до 01.09.2026 г.)</t>
    </r>
  </si>
  <si>
    <r>
      <t xml:space="preserve">III отчетен период  </t>
    </r>
    <r>
      <rPr>
        <sz val="11"/>
        <color theme="1"/>
        <rFont val="Calibri"/>
        <family val="2"/>
        <charset val="204"/>
        <scheme val="minor"/>
      </rPr>
      <t>(до 01.22.2027 г.)</t>
    </r>
  </si>
  <si>
    <r>
      <t xml:space="preserve">IV отчетен период </t>
    </r>
    <r>
      <rPr>
        <sz val="11"/>
        <color theme="1"/>
        <rFont val="Calibri"/>
        <family val="2"/>
        <charset val="204"/>
        <scheme val="minor"/>
      </rPr>
      <t>(до 01.09.2027 г.)</t>
    </r>
  </si>
  <si>
    <r>
      <t xml:space="preserve">V отчетен период  </t>
    </r>
    <r>
      <rPr>
        <sz val="11"/>
        <color theme="1"/>
        <rFont val="Calibri"/>
        <family val="2"/>
        <charset val="204"/>
        <scheme val="minor"/>
      </rPr>
      <t>(до 01.02.2028 г.)</t>
    </r>
  </si>
  <si>
    <r>
      <t xml:space="preserve">VI отчетен период </t>
    </r>
    <r>
      <rPr>
        <sz val="11"/>
        <color theme="1"/>
        <rFont val="Calibri"/>
        <family val="2"/>
        <charset val="204"/>
        <scheme val="minor"/>
      </rPr>
      <t>(до 01.09.2028 г.)</t>
    </r>
  </si>
  <si>
    <t>Пример с 6 отчетни периода - срок от 36 месеца</t>
  </si>
  <si>
    <t>Пример с 5 отчетни периода - срок от 30 месеца</t>
  </si>
  <si>
    <t>Пример с 4 отчетни периода - срок от 24 месеца</t>
  </si>
  <si>
    <t>Пример с 3 отчетни периода - срок от 18 месеца</t>
  </si>
  <si>
    <r>
      <t xml:space="preserve">Брой отчетни периоди 
</t>
    </r>
    <r>
      <rPr>
        <i/>
        <sz val="12"/>
        <color theme="1"/>
        <rFont val="Calibri"/>
        <family val="2"/>
        <charset val="204"/>
        <scheme val="minor"/>
      </rPr>
      <t xml:space="preserve">Продължителност на проекта 36 месеца - въвежда се </t>
    </r>
    <r>
      <rPr>
        <b/>
        <i/>
        <sz val="12"/>
        <color theme="1"/>
        <rFont val="Calibri"/>
        <family val="2"/>
        <charset val="204"/>
        <scheme val="minor"/>
      </rPr>
      <t>6</t>
    </r>
    <r>
      <rPr>
        <i/>
        <sz val="12"/>
        <color theme="1"/>
        <rFont val="Calibri"/>
        <family val="2"/>
        <charset val="204"/>
        <scheme val="minor"/>
      </rPr>
      <t xml:space="preserve">;
Продължителност на проекта 30 месеца - въвежда се </t>
    </r>
    <r>
      <rPr>
        <b/>
        <i/>
        <sz val="12"/>
        <color theme="1"/>
        <rFont val="Calibri"/>
        <family val="2"/>
        <charset val="204"/>
        <scheme val="minor"/>
      </rPr>
      <t>5</t>
    </r>
    <r>
      <rPr>
        <i/>
        <sz val="12"/>
        <color theme="1"/>
        <rFont val="Calibri"/>
        <family val="2"/>
        <charset val="204"/>
        <scheme val="minor"/>
      </rPr>
      <t>;
Продължителност на проекта 24 месеца. - въвежда се</t>
    </r>
    <r>
      <rPr>
        <b/>
        <i/>
        <sz val="12"/>
        <color theme="1"/>
        <rFont val="Calibri"/>
        <family val="2"/>
        <charset val="204"/>
        <scheme val="minor"/>
      </rPr>
      <t xml:space="preserve"> 4</t>
    </r>
    <r>
      <rPr>
        <i/>
        <sz val="12"/>
        <color theme="1"/>
        <rFont val="Calibri"/>
        <family val="2"/>
        <charset val="204"/>
        <scheme val="minor"/>
      </rPr>
      <t>;</t>
    </r>
    <r>
      <rPr>
        <b/>
        <i/>
        <sz val="12"/>
        <color theme="1"/>
        <rFont val="Calibri"/>
        <family val="2"/>
        <charset val="204"/>
        <scheme val="minor"/>
      </rPr>
      <t xml:space="preserve">
</t>
    </r>
    <r>
      <rPr>
        <i/>
        <sz val="12"/>
        <color theme="1"/>
        <rFont val="Calibri"/>
        <family val="2"/>
        <charset val="204"/>
        <scheme val="minor"/>
      </rPr>
      <t>Продължителност на проекта 18 месеца. - въвежда се</t>
    </r>
    <r>
      <rPr>
        <b/>
        <i/>
        <sz val="12"/>
        <color theme="1"/>
        <rFont val="Calibri"/>
        <family val="2"/>
        <charset val="204"/>
        <scheme val="minor"/>
      </rPr>
      <t xml:space="preserve"> 3.</t>
    </r>
  </si>
  <si>
    <t>Първо се определя броят на отчетните периоди в зависимост от зададения срок за изпълнение на проекта. Първият отчетен период обхваща времето от подписването на административния договор за предоставяне на безвъзмездна финансова помощ до края на първия обхванат учебен срок - например до 01.02.2026 г. за проектни предложения, подадени през 2025 г. Следващите отчетни периоди обхващат следващите учебни срокове (вкл. ваканциите), т.е. вторият възможен отчетен период е до 01.09.2026 г. Бенефициентът може да подаде отчет и преди изтичане на индикативния отчетен период, ако е постигнал съответните етапни цели.</t>
  </si>
  <si>
    <r>
      <t>Брой проведени събития по поддейност 1.3</t>
    </r>
    <r>
      <rPr>
        <i/>
        <sz val="12"/>
        <color theme="1"/>
        <rFont val="Calibri"/>
        <family val="2"/>
        <charset val="204"/>
        <scheme val="minor"/>
      </rPr>
      <t xml:space="preserve"> 
(общ брой за четирите вида събития)</t>
    </r>
  </si>
  <si>
    <r>
      <t xml:space="preserve">Брой проведени събития по поддейност 1.4 
</t>
    </r>
    <r>
      <rPr>
        <i/>
        <sz val="12"/>
        <color theme="1"/>
        <rFont val="Calibri"/>
        <family val="2"/>
        <charset val="204"/>
        <scheme val="minor"/>
      </rPr>
      <t>(общ брой за двата вида събития)</t>
    </r>
  </si>
  <si>
    <t xml:space="preserve">Планирани индикатори за целия срок от изпълнението на проекта </t>
  </si>
  <si>
    <t>Стойността за целия срок на проекта, посочена за съответния индикатор в работен лист Индикатори или съответно за друг количествен показател, посочен в работен лист Еднократна сума, се записва като етапна (крайна) цел за последния отчетен период, приложим за съответния проект (при продължителност на проекта от 36 месеца - това е VI отчетен период; съответно при продължителност на проекта 30 месеца - това е V отчетен период; при продължителност на проекта 24 месеца - това е IV отчетен период).
След това тези крайни стойности се разпределят между предходните отчетни периоди, определени в зависимост от зададения срок за изпълнение на проекта. Всяка етапна цел се определя с натрупване от началото на проекта до момента на отчитане и се планира да бъде постигната към 1 февруари или съответно, към 1 септември, на съответната календарна година, а крайната цел се отчита с окончателния отчет. За всеки отчетен период задължително се задава нова по-висока стойност на индикаторите за краен продукт (SOI 1.1, SOI 1.3, SOI 1.5 и EECO15). За индикатора за резултат SRI 1.1, както и за допълнителните количествени показатели задължително се задава нова по-висока стойност за етапите, които се отчитат след 1 септември. В случай, че предложеното от кандидата разпределение на някой индикатор/показател е твърде непропорционално и не е убедително обосновано, оценителната комисия може служебно да промени заложените стойности, като заложи пропорционално разпределение на съответния индикатор или показател.
В таблицата по-долу са зададени дати, които са приложими за проектни предложения, подадени през 2025 г. При подаване на проектно предложение след 2025 г. датите следва да се актуализират.</t>
  </si>
  <si>
    <t>Общо планиран бюджет (след приложена индексация от 15 % на сумата  в клетка H50)******</t>
  </si>
  <si>
    <r>
      <t>Сума, която може да се възстанови при изпълнение на заложените етапни цели - процент от одобрената еднократна сума</t>
    </r>
    <r>
      <rPr>
        <i/>
        <sz val="12"/>
        <color theme="1"/>
        <rFont val="Calibri"/>
        <family val="2"/>
        <charset val="204"/>
        <scheme val="minor"/>
      </rPr>
      <t xml:space="preserve"> (за първия отчетен период процентът е 20; остатъкът от 80 % се разпределя равномерно между останалите отчетни периоди)</t>
    </r>
  </si>
  <si>
    <r>
      <t>Разделяне на еднократната сума за изпълнение на проекта на части (етапи)</t>
    </r>
    <r>
      <rPr>
        <b/>
        <sz val="12"/>
        <color theme="1"/>
        <rFont val="Calibri"/>
        <family val="2"/>
        <charset val="204"/>
      </rPr>
      <t>*</t>
    </r>
    <r>
      <rPr>
        <b/>
        <sz val="12"/>
        <color theme="1"/>
        <rFont val="Calibri"/>
        <family val="2"/>
        <charset val="204"/>
        <scheme val="minor"/>
      </rPr>
      <t xml:space="preserve"> </t>
    </r>
  </si>
  <si>
    <r>
      <t>*</t>
    </r>
    <r>
      <rPr>
        <b/>
        <sz val="10.8"/>
        <color rgb="FFC00000"/>
        <rFont val="Calibri"/>
        <family val="2"/>
        <charset val="204"/>
      </rPr>
      <t xml:space="preserve"> Отчетните периоди са за проектни предложения подадени през 2025 г. </t>
    </r>
  </si>
  <si>
    <r>
      <t xml:space="preserve">*** </t>
    </r>
    <r>
      <rPr>
        <sz val="11"/>
        <color theme="1"/>
        <rFont val="Calibri"/>
        <charset val="204"/>
        <scheme val="minor"/>
      </rPr>
      <t>Междуинституционалните срещи могат да се реализират както на областно ниво под ръководството на съответното РУО или на съответния областен управител, под ръководството на който се провеждат месечните срещи на областните координационни центрове по Механизма, така и на ниво община, населено място с цел подобряване взаимодействието между екипите и участващите в тях представители на различните институции.</t>
    </r>
    <r>
      <rPr>
        <b/>
        <sz val="11"/>
        <color theme="1"/>
        <rFont val="Calibri"/>
        <family val="2"/>
        <charset val="204"/>
        <scheme val="minor"/>
      </rPr>
      <t xml:space="preserve"> С оглед изпълнението на чл. 5, ал. 3, т. 3 на ПМС № 100/ 08.06.2018 г.  всеки кандидатът РУО задължително планира провеждането годишно на 12 бр. месечни срещи на координационните центрове. </t>
    </r>
  </si>
  <si>
    <t>****** Посочената индексация от 15 % се прилага за проектни предложения, подадени през 2025 г. През 2026 г. УО ще актуализира приложимите единични разходи и ще прецени дали е необходимо да се залага допълнителна индексация за проектните предложения, подадени през 2026 г. или следващите години. Тези промени ще бъдат отразени в актуализиран вариант на приложение Помощна-таблица-ДОВД.</t>
  </si>
  <si>
    <t>*В колона "Планиран брой" кандидатът посочва стойностите за всеки индикатор, които планира да постигне за срока на изпълнението на проектното предложение.</t>
  </si>
  <si>
    <t>Планиран брой*</t>
  </si>
  <si>
    <t>Среден брой райони за обхват на територията на РУО</t>
  </si>
  <si>
    <t>Среден брой екипи за обхват на територията на РУО</t>
  </si>
  <si>
    <t>Среден брой членове в екип за обхват:</t>
  </si>
  <si>
    <t>Параметри</t>
  </si>
  <si>
    <t>* Използвани са данни от ИСРМ за учебна година 2023/2024 г., предоставени от МОН!</t>
  </si>
  <si>
    <t>Кандидат (конкретен бенефициент)</t>
  </si>
  <si>
    <t>РУО-Х</t>
  </si>
  <si>
    <t>Партньори</t>
  </si>
  <si>
    <t>Община Х</t>
  </si>
  <si>
    <t>Община У</t>
  </si>
  <si>
    <t>Община Z</t>
  </si>
  <si>
    <t>Обосновка на подбора на районите/екипите за обхват</t>
  </si>
  <si>
    <t>15 екипа за обхват</t>
  </si>
  <si>
    <t>АСП</t>
  </si>
  <si>
    <t>ОДМВР/РПУ</t>
  </si>
  <si>
    <t>РЗИ</t>
  </si>
  <si>
    <t>АЗ</t>
  </si>
  <si>
    <t>15 Образователни институции</t>
  </si>
  <si>
    <t>Примерно проектно предложение:</t>
  </si>
  <si>
    <t>Срок на проекта</t>
  </si>
  <si>
    <t>Планирани индикатори</t>
  </si>
  <si>
    <t>Брой обхванати деца/ученици</t>
  </si>
  <si>
    <t>18 месеца</t>
  </si>
  <si>
    <t>Средностатистически профил РУО в Механизма за обхват*</t>
  </si>
  <si>
    <t>Малцинства (1 дете/ученик+1 родител)</t>
  </si>
  <si>
    <t>400=200+200</t>
  </si>
  <si>
    <t>Работните листове в образеца на Помощна таблица ДОВД са попълнени на база на следните допускания:</t>
  </si>
  <si>
    <t>Планира се наемането на общо 5 допълнителни специалисти - 2-ма в РУО и по 1 служител във всяка от трите общини партньори.</t>
  </si>
  <si>
    <r>
      <t>Обобщен списък</t>
    </r>
    <r>
      <rPr>
        <sz val="12"/>
        <color theme="1"/>
        <rFont val="Times New Roman"/>
        <charset val="134"/>
      </rPr>
      <t xml:space="preserve"> на отчетените деца и ученициза писани в предучилищно и училищно образование за етапа – </t>
    </r>
    <r>
      <rPr>
        <i/>
        <sz val="12"/>
        <color theme="1"/>
        <rFont val="Times New Roman"/>
        <charset val="134"/>
      </rPr>
      <t>Приложение 3-лист SRI 1.1</t>
    </r>
  </si>
  <si>
    <t>Среден брой незаписани на територията на 1 РУО</t>
  </si>
  <si>
    <t>Среден брой отпаднали на територията на 1 РУО</t>
  </si>
  <si>
    <t>Среден брой обходи на територията на 1 РУО за 1 учебна година</t>
  </si>
  <si>
    <t>Планират се 3 семинара за родители с участието на по 1 ПС и 1 ЕОД във всяко събитие при следната заетост - 5 раб. Дни за 1 ПС и за 1 ЕОД за всяко събитие.Съответно броят отработени астр. Часове за ПС е равен на произведението 5 раб. дни*8 часа*1 ПС*3 семинара=120, а за ЕОД - 5 раб. дни*8 часа*1 EОД*3 семинара=120.</t>
  </si>
  <si>
    <t>При срок на проекта от 18 месеца се планират общо 19 събития -  18 месечни срещи и 1 семинар при следната ангажираност - 1 ПС и 1 ЕОД при заетост 3 раб. дни за всяка месечна среща и 2 ПС и 1 ЕОД при заетост 7 раб. дни за 1 семинар. Съответно броят отработени астр. Часове за ПС е равен на произведението (3 раб. дни*8 часа*1 ПС*18 мес. срещи)+(7 раб. дни*8 часа*2 ПС*1 семинар)=432+112=544, а за ЕОД - (3 раб. дни*8 часа*1 ЕОД*18 мес. срещи)+(7 раб. дни*8 часа*1 EОД*1 семинар)=432+56=488.</t>
  </si>
  <si>
    <t>Планират се общо 6 събития - 2 дни на отворените врати и 4 открити уроци при следната ангажираност - по 2 ПС и 1 ЕОД за 1 ден на отворените врати и 1 ПС за 1 открит урок със следната заетост по 5 раб. дни за 1 ПС/1ЕОД за ден на отворените врати и по 3 раб. дни за 1 ПС за открит урок.Съответно броят отработени астр. Часове за ПС е равен на произведението (5 раб. дни*8 часа*2 ПС*2 дни на отворените врати)+(3 раб. дни*8 часа*1 ПС*4 открити уроци)=160+96=256, а за ЕОД - 5 раб. дни*8 часа*1 ЕОД*2 дни на отворените врати=80.</t>
  </si>
  <si>
    <t>Допуска се, че за обхващане на планираните 500 деца/ученици, половината от необходимите посещения - 250 ще са извън раб. време и ще се реализират при участието на средно 5 представители на съответните екипи за обхват. Съответно в клетка F8 се въвежда произведението на 250 посещения извън раб. време*5 специалисти=1250.</t>
  </si>
  <si>
    <t>Пранира се 1 информационна кампания с участието на 3 ПС и 1 ЕОД при следната заетост - 10 раб. дни за всеки ПС и 5 раб. дни за ЕОД. Съответно броят отработени астр. Часове за ПС е равен на произведението 10 раб. Дни*8 часа*3 ПС=240, а за ЕОД - 5 раб. дни*8 часа*1 ЕОД=40.</t>
  </si>
  <si>
    <t>Планират се 6 информационни дни с участието на 2 ПС във всеки инфо ден при следната заетост - 5 раб. дни за подготовка и провеждане на 1 информационен ден. Съответно броят отработени астр. Часове за ПС е равен на произведението 5 раб. дни*8 часа*2 ПС*6 инфо дни=480.</t>
  </si>
  <si>
    <t>Пранират се 4 групови срещи за родители с участието на 2 ПС във всяка групова среща при следната заетост - 4 раб. дни за подготовка и провеждане. Съответно броят отработени астр. Часове за ПС е равен на произведението 4 раб. дни*8 часа*2 ПС*4 групови срещи=256.</t>
  </si>
  <si>
    <t>Среден дял представители на образователни институции в екипите за обхват</t>
  </si>
  <si>
    <t>Брой записани деца/ученици</t>
  </si>
  <si>
    <t>Брой членове на подбраните екипи за обхват за включване в проекта</t>
  </si>
  <si>
    <t>Обучени ПС и непедагогически персонал - членове на екипи за обхват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</si>
</sst>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font>
      <sz val="11"/>
      <color theme="1"/>
      <name val="Calibri"/>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charset val="204"/>
      <scheme val="minor"/>
    </font>
    <font>
      <sz val="12"/>
      <color theme="1"/>
      <name val="Calibri"/>
      <charset val="204"/>
      <scheme val="minor"/>
    </font>
    <font>
      <b/>
      <sz val="12"/>
      <color theme="1"/>
      <name val="Calibri"/>
      <charset val="134"/>
      <scheme val="minor"/>
    </font>
    <font>
      <sz val="11"/>
      <color rgb="FFC00000"/>
      <name val="Calibri"/>
      <charset val="204"/>
      <scheme val="minor"/>
    </font>
    <font>
      <sz val="11"/>
      <color theme="1"/>
      <name val="Calibri"/>
      <charset val="134"/>
      <scheme val="minor"/>
    </font>
    <font>
      <sz val="11"/>
      <color rgb="FF333333"/>
      <name val="Roboto"/>
      <charset val="134"/>
    </font>
    <font>
      <b/>
      <sz val="11"/>
      <color theme="1"/>
      <name val="Calibri"/>
      <charset val="134"/>
      <scheme val="minor"/>
    </font>
    <font>
      <b/>
      <sz val="11"/>
      <color rgb="FFC00000"/>
      <name val="Calibri"/>
      <charset val="204"/>
      <scheme val="minor"/>
    </font>
    <font>
      <b/>
      <sz val="12"/>
      <color theme="1"/>
      <name val="Calibri"/>
      <charset val="204"/>
      <scheme val="minor"/>
    </font>
    <font>
      <sz val="10"/>
      <color theme="1"/>
      <name val="Calibri"/>
      <charset val="134"/>
      <scheme val="minor"/>
    </font>
    <font>
      <sz val="10"/>
      <color rgb="FF333333"/>
      <name val="Roboto"/>
      <charset val="134"/>
    </font>
    <font>
      <b/>
      <sz val="10"/>
      <color theme="1"/>
      <name val="Calibri"/>
      <charset val="204"/>
      <scheme val="minor"/>
    </font>
    <font>
      <i/>
      <sz val="11"/>
      <name val="Calibri"/>
      <charset val="204"/>
      <scheme val="minor"/>
    </font>
    <font>
      <sz val="11"/>
      <name val="Calibri"/>
      <charset val="204"/>
      <scheme val="minor"/>
    </font>
    <font>
      <b/>
      <i/>
      <sz val="11"/>
      <color rgb="FFC00000"/>
      <name val="Calibri"/>
      <charset val="204"/>
      <scheme val="minor"/>
    </font>
    <font>
      <i/>
      <sz val="12"/>
      <color theme="1"/>
      <name val="Calibri"/>
      <charset val="204"/>
      <scheme val="minor"/>
    </font>
    <font>
      <i/>
      <sz val="12"/>
      <color theme="1"/>
      <name val="Calibri"/>
      <charset val="134"/>
      <scheme val="minor"/>
    </font>
    <font>
      <sz val="12"/>
      <color theme="1"/>
      <name val="Calibri"/>
      <charset val="134"/>
      <scheme val="minor"/>
    </font>
    <font>
      <i/>
      <sz val="11"/>
      <color theme="1"/>
      <name val="Calibri"/>
      <charset val="204"/>
      <scheme val="minor"/>
    </font>
    <font>
      <b/>
      <sz val="11"/>
      <name val="Calibri"/>
      <charset val="204"/>
      <scheme val="minor"/>
    </font>
    <font>
      <b/>
      <sz val="12"/>
      <color theme="1"/>
      <name val="Times New Roman"/>
      <charset val="204"/>
    </font>
    <font>
      <b/>
      <u/>
      <sz val="11"/>
      <color theme="1"/>
      <name val="Calibri"/>
      <charset val="204"/>
      <scheme val="minor"/>
    </font>
    <font>
      <b/>
      <i/>
      <sz val="11"/>
      <color theme="1"/>
      <name val="Calibri"/>
      <charset val="204"/>
      <scheme val="minor"/>
    </font>
    <font>
      <sz val="12"/>
      <color theme="1"/>
      <name val="Times New Roman"/>
      <charset val="204"/>
    </font>
    <font>
      <i/>
      <sz val="12"/>
      <color theme="1"/>
      <name val="Times New Roman"/>
      <charset val="204"/>
    </font>
    <font>
      <sz val="12"/>
      <color theme="1"/>
      <name val="Times New Roman"/>
      <charset val="134"/>
    </font>
    <font>
      <b/>
      <sz val="12"/>
      <color theme="1"/>
      <name val="Times New Roman"/>
      <charset val="134"/>
    </font>
    <font>
      <i/>
      <sz val="12"/>
      <color theme="1"/>
      <name val="Times New Roman"/>
      <charset val="134"/>
    </font>
    <font>
      <i/>
      <sz val="12"/>
      <color theme="1"/>
      <name val="Calibri"/>
      <charset val="204"/>
    </font>
    <font>
      <sz val="11"/>
      <color theme="1"/>
      <name val="Calibri"/>
      <charset val="204"/>
      <scheme val="minor"/>
    </font>
    <font>
      <b/>
      <sz val="11"/>
      <color theme="1"/>
      <name val="Calibri"/>
      <family val="2"/>
      <charset val="204"/>
      <scheme val="minor"/>
    </font>
    <font>
      <sz val="11"/>
      <name val="Calibri"/>
      <family val="2"/>
      <charset val="204"/>
      <scheme val="minor"/>
    </font>
    <font>
      <b/>
      <sz val="11"/>
      <color theme="0"/>
      <name val="Calibri"/>
      <family val="2"/>
      <charset val="204"/>
      <scheme val="minor"/>
    </font>
    <font>
      <b/>
      <sz val="11"/>
      <name val="Calibri"/>
      <family val="2"/>
      <charset val="204"/>
      <scheme val="minor"/>
    </font>
    <font>
      <b/>
      <sz val="12"/>
      <color theme="1"/>
      <name val="Calibri"/>
      <family val="2"/>
      <charset val="204"/>
      <scheme val="minor"/>
    </font>
    <font>
      <i/>
      <sz val="12"/>
      <color theme="1"/>
      <name val="Calibri"/>
      <family val="2"/>
      <charset val="204"/>
      <scheme val="minor"/>
    </font>
    <font>
      <b/>
      <i/>
      <sz val="12"/>
      <color theme="1"/>
      <name val="Calibri"/>
      <family val="2"/>
      <charset val="204"/>
      <scheme val="minor"/>
    </font>
    <font>
      <sz val="8"/>
      <name val="Calibri"/>
      <family val="2"/>
      <charset val="204"/>
      <scheme val="minor"/>
    </font>
    <font>
      <b/>
      <i/>
      <sz val="12"/>
      <color rgb="FFC00000"/>
      <name val="Calibri"/>
      <family val="2"/>
      <charset val="204"/>
      <scheme val="minor"/>
    </font>
    <font>
      <sz val="12"/>
      <color theme="1"/>
      <name val="Calibri"/>
      <family val="2"/>
      <charset val="204"/>
      <scheme val="minor"/>
    </font>
    <font>
      <i/>
      <sz val="11"/>
      <color theme="1"/>
      <name val="Calibri"/>
      <family val="2"/>
      <charset val="204"/>
      <scheme val="minor"/>
    </font>
    <font>
      <i/>
      <sz val="11"/>
      <name val="Calibri"/>
      <family val="2"/>
      <charset val="204"/>
      <scheme val="minor"/>
    </font>
    <font>
      <sz val="12"/>
      <name val="Calibri"/>
      <family val="2"/>
      <charset val="204"/>
      <scheme val="minor"/>
    </font>
    <font>
      <b/>
      <sz val="12"/>
      <color theme="1"/>
      <name val="Calibri"/>
      <family val="2"/>
      <charset val="204"/>
    </font>
    <font>
      <b/>
      <sz val="11"/>
      <color rgb="FFC00000"/>
      <name val="Calibri"/>
      <family val="2"/>
      <charset val="204"/>
    </font>
    <font>
      <b/>
      <sz val="10.8"/>
      <color rgb="FFC00000"/>
      <name val="Calibri"/>
      <family val="2"/>
      <charset val="204"/>
    </font>
    <font>
      <b/>
      <i/>
      <sz val="11"/>
      <color rgb="FFC00000"/>
      <name val="Calibri"/>
      <family val="2"/>
      <charset val="204"/>
      <scheme val="minor"/>
    </font>
    <font>
      <i/>
      <sz val="11"/>
      <color rgb="FFC00000"/>
      <name val="Calibri"/>
      <family val="2"/>
      <charset val="204"/>
      <scheme val="minor"/>
    </font>
    <font>
      <b/>
      <sz val="11"/>
      <color rgb="FFFF0000"/>
      <name val="Calibri"/>
      <family val="2"/>
      <charset val="204"/>
      <scheme val="minor"/>
    </font>
  </fonts>
  <fills count="10">
    <fill>
      <patternFill patternType="none"/>
    </fill>
    <fill>
      <patternFill patternType="gray125"/>
    </fill>
    <fill>
      <patternFill patternType="solid">
        <fgColor theme="0" tint="-0.14993743705557422"/>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2065187536243"/>
        <bgColor indexed="64"/>
      </patternFill>
    </fill>
    <fill>
      <patternFill patternType="solid">
        <fgColor theme="9" tint="0.39997558519241921"/>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2">
    <xf numFmtId="0" fontId="0" fillId="0" borderId="0"/>
    <xf numFmtId="0" fontId="35" fillId="0" borderId="0"/>
  </cellStyleXfs>
  <cellXfs count="216">
    <xf numFmtId="0" fontId="0" fillId="0" borderId="0" xfId="0"/>
    <xf numFmtId="0" fontId="6" fillId="0" borderId="0" xfId="0" applyFont="1"/>
    <xf numFmtId="0" fontId="7" fillId="0" borderId="0" xfId="0" applyFont="1" applyAlignment="1">
      <alignment vertical="top"/>
    </xf>
    <xf numFmtId="0" fontId="8" fillId="0" borderId="0" xfId="0" applyFont="1" applyAlignment="1">
      <alignment vertical="top"/>
    </xf>
    <xf numFmtId="0" fontId="0" fillId="0" borderId="1" xfId="0" applyBorder="1"/>
    <xf numFmtId="0" fontId="9" fillId="0" borderId="1" xfId="0" applyFont="1" applyBorder="1"/>
    <xf numFmtId="2" fontId="0" fillId="0" borderId="1" xfId="0" applyNumberFormat="1" applyBorder="1"/>
    <xf numFmtId="0" fontId="10" fillId="2" borderId="1" xfId="0" applyFont="1" applyFill="1" applyBorder="1" applyAlignment="1">
      <alignment vertical="top"/>
    </xf>
    <xf numFmtId="0" fontId="10" fillId="2" borderId="1" xfId="0" applyFont="1" applyFill="1" applyBorder="1" applyAlignment="1">
      <alignment horizontal="center" vertical="center"/>
    </xf>
    <xf numFmtId="0" fontId="11" fillId="2" borderId="1" xfId="0" applyFont="1" applyFill="1" applyBorder="1" applyAlignment="1">
      <alignment horizontal="center" wrapText="1"/>
    </xf>
    <xf numFmtId="0" fontId="10" fillId="2" borderId="1" xfId="0" applyFont="1" applyFill="1" applyBorder="1" applyAlignment="1">
      <alignment vertical="center"/>
    </xf>
    <xf numFmtId="0" fontId="10" fillId="0" borderId="1" xfId="0" applyFont="1" applyBorder="1"/>
    <xf numFmtId="0" fontId="10" fillId="0" borderId="1" xfId="0" applyFont="1" applyBorder="1" applyAlignment="1">
      <alignment wrapText="1"/>
    </xf>
    <xf numFmtId="2" fontId="10" fillId="0" borderId="1" xfId="0" applyNumberFormat="1" applyFont="1" applyBorder="1"/>
    <xf numFmtId="2" fontId="10" fillId="3" borderId="1" xfId="0" applyNumberFormat="1" applyFont="1" applyFill="1" applyBorder="1"/>
    <xf numFmtId="0" fontId="13" fillId="0" borderId="0" xfId="0" applyFont="1"/>
    <xf numFmtId="2" fontId="9" fillId="0" borderId="0" xfId="0" applyNumberFormat="1" applyFont="1"/>
    <xf numFmtId="2" fontId="0" fillId="3" borderId="1" xfId="0" applyNumberFormat="1" applyFill="1" applyBorder="1"/>
    <xf numFmtId="4" fontId="0" fillId="0" borderId="1" xfId="0" applyNumberFormat="1" applyBorder="1"/>
    <xf numFmtId="0" fontId="0" fillId="0" borderId="0" xfId="0" applyAlignment="1">
      <alignment horizontal="left"/>
    </xf>
    <xf numFmtId="0" fontId="0" fillId="3" borderId="1" xfId="0" applyFill="1" applyBorder="1"/>
    <xf numFmtId="0" fontId="8" fillId="0" borderId="0" xfId="0" applyFont="1" applyAlignment="1">
      <alignment horizontal="left" vertical="top"/>
    </xf>
    <xf numFmtId="0" fontId="15" fillId="2" borderId="3" xfId="0" applyFont="1" applyFill="1" applyBorder="1" applyAlignment="1">
      <alignment vertical="top"/>
    </xf>
    <xf numFmtId="0" fontId="15" fillId="2" borderId="3" xfId="0" applyFont="1" applyFill="1" applyBorder="1" applyAlignment="1">
      <alignment vertical="top" wrapText="1"/>
    </xf>
    <xf numFmtId="0" fontId="16" fillId="2" borderId="3" xfId="0" applyFont="1" applyFill="1" applyBorder="1" applyAlignment="1">
      <alignment horizontal="center" vertical="top" wrapText="1"/>
    </xf>
    <xf numFmtId="0" fontId="15" fillId="2" borderId="3" xfId="0" applyFont="1" applyFill="1" applyBorder="1" applyAlignment="1">
      <alignment horizontal="center" vertical="top" wrapText="1"/>
    </xf>
    <xf numFmtId="0" fontId="15" fillId="0" borderId="1" xfId="0" applyFont="1" applyBorder="1"/>
    <xf numFmtId="2" fontId="15" fillId="0" borderId="1" xfId="0" applyNumberFormat="1" applyFont="1" applyBorder="1"/>
    <xf numFmtId="2" fontId="15" fillId="3" borderId="1" xfId="0" applyNumberFormat="1" applyFont="1" applyFill="1" applyBorder="1"/>
    <xf numFmtId="0" fontId="15" fillId="0" borderId="0" xfId="0" applyFont="1" applyAlignment="1">
      <alignment horizontal="left" vertical="top"/>
    </xf>
    <xf numFmtId="0" fontId="15" fillId="0" borderId="0" xfId="0" applyFont="1"/>
    <xf numFmtId="0" fontId="0" fillId="0" borderId="0" xfId="0" applyAlignment="1">
      <alignment vertical="top"/>
    </xf>
    <xf numFmtId="49" fontId="6" fillId="3" borderId="8" xfId="0" applyNumberFormat="1" applyFont="1" applyFill="1" applyBorder="1" applyAlignment="1">
      <alignment horizontal="left" vertical="top"/>
    </xf>
    <xf numFmtId="2" fontId="6" fillId="0" borderId="1" xfId="0" applyNumberFormat="1" applyFont="1" applyBorder="1"/>
    <xf numFmtId="0" fontId="6" fillId="0" borderId="13" xfId="0" applyFont="1" applyBorder="1" applyAlignment="1">
      <alignment horizontal="left" vertical="top" wrapText="1"/>
    </xf>
    <xf numFmtId="0" fontId="6" fillId="0" borderId="0" xfId="0" applyFont="1" applyAlignment="1">
      <alignment horizontal="left" vertical="top" wrapText="1"/>
    </xf>
    <xf numFmtId="0" fontId="16" fillId="2" borderId="3" xfId="0" applyFont="1" applyFill="1" applyBorder="1" applyAlignment="1">
      <alignment horizontal="center" wrapText="1"/>
    </xf>
    <xf numFmtId="0" fontId="15" fillId="2" borderId="1" xfId="0" applyFont="1" applyFill="1" applyBorder="1" applyAlignment="1">
      <alignment vertical="top"/>
    </xf>
    <xf numFmtId="9" fontId="15" fillId="0" borderId="0" xfId="0" applyNumberFormat="1" applyFont="1" applyAlignment="1">
      <alignment horizontal="center" vertical="top"/>
    </xf>
    <xf numFmtId="0" fontId="15" fillId="0" borderId="0" xfId="0" applyFont="1" applyAlignment="1">
      <alignment vertical="top"/>
    </xf>
    <xf numFmtId="4" fontId="15" fillId="0" borderId="1" xfId="0" applyNumberFormat="1" applyFont="1" applyBorder="1"/>
    <xf numFmtId="2" fontId="15" fillId="0" borderId="0" xfId="0" applyNumberFormat="1" applyFont="1"/>
    <xf numFmtId="4" fontId="17" fillId="3" borderId="1" xfId="0" applyNumberFormat="1" applyFont="1" applyFill="1" applyBorder="1" applyAlignment="1">
      <alignment horizontal="left" vertical="top"/>
    </xf>
    <xf numFmtId="0" fontId="17" fillId="0" borderId="0" xfId="0" applyFont="1" applyAlignment="1">
      <alignment horizontal="left" vertical="top"/>
    </xf>
    <xf numFmtId="49" fontId="0" fillId="3" borderId="8" xfId="0" applyNumberFormat="1" applyFill="1" applyBorder="1"/>
    <xf numFmtId="0" fontId="15" fillId="2" borderId="3" xfId="0" applyFont="1" applyFill="1" applyBorder="1" applyAlignment="1">
      <alignment horizontal="center" vertical="top"/>
    </xf>
    <xf numFmtId="0" fontId="15" fillId="0" borderId="1" xfId="0" applyFont="1" applyBorder="1" applyAlignment="1">
      <alignment wrapText="1"/>
    </xf>
    <xf numFmtId="0" fontId="9" fillId="0" borderId="0" xfId="0" applyFont="1" applyAlignment="1">
      <alignment horizontal="left" vertical="top" wrapText="1"/>
    </xf>
    <xf numFmtId="0" fontId="35" fillId="0" borderId="0" xfId="1"/>
    <xf numFmtId="0" fontId="35" fillId="0" borderId="0" xfId="1" applyAlignment="1">
      <alignment horizontal="center"/>
    </xf>
    <xf numFmtId="0" fontId="0" fillId="0" borderId="0" xfId="1" applyFont="1"/>
    <xf numFmtId="0" fontId="12" fillId="4" borderId="1" xfId="1" applyFont="1" applyFill="1" applyBorder="1" applyAlignment="1">
      <alignment horizontal="center" vertical="center" wrapText="1"/>
    </xf>
    <xf numFmtId="0" fontId="12" fillId="4" borderId="4" xfId="1" applyFont="1" applyFill="1" applyBorder="1" applyAlignment="1">
      <alignment vertical="center" wrapText="1"/>
    </xf>
    <xf numFmtId="4" fontId="12" fillId="4" borderId="1" xfId="1" applyNumberFormat="1" applyFont="1" applyFill="1" applyBorder="1" applyAlignment="1">
      <alignment horizontal="center" vertical="center" wrapText="1"/>
    </xf>
    <xf numFmtId="0" fontId="18" fillId="0" borderId="2" xfId="1" applyFont="1" applyBorder="1" applyAlignment="1">
      <alignment vertical="center" wrapText="1"/>
    </xf>
    <xf numFmtId="4" fontId="19" fillId="0" borderId="1" xfId="1" applyNumberFormat="1" applyFont="1" applyBorder="1" applyAlignment="1">
      <alignment horizontal="center" vertical="center" wrapText="1"/>
    </xf>
    <xf numFmtId="0" fontId="12" fillId="5" borderId="1" xfId="1" applyFont="1" applyFill="1" applyBorder="1" applyAlignment="1">
      <alignment vertical="center" wrapText="1"/>
    </xf>
    <xf numFmtId="4" fontId="12" fillId="5" borderId="1" xfId="1" applyNumberFormat="1" applyFont="1" applyFill="1" applyBorder="1" applyAlignment="1">
      <alignment horizontal="center" vertical="center" wrapText="1"/>
    </xf>
    <xf numFmtId="0" fontId="0" fillId="0" borderId="0" xfId="1" applyFont="1" applyAlignment="1">
      <alignment horizontal="center"/>
    </xf>
    <xf numFmtId="4" fontId="12" fillId="0" borderId="0" xfId="1" applyNumberFormat="1" applyFont="1" applyAlignment="1">
      <alignment horizontal="center" vertical="center" wrapText="1"/>
    </xf>
    <xf numFmtId="0" fontId="0" fillId="0" borderId="0" xfId="0" applyAlignment="1">
      <alignment horizontal="center" vertical="center"/>
    </xf>
    <xf numFmtId="9" fontId="8" fillId="4" borderId="1" xfId="0" applyNumberFormat="1" applyFont="1" applyFill="1" applyBorder="1" applyAlignment="1">
      <alignment horizontal="center" vertical="center" wrapText="1"/>
    </xf>
    <xf numFmtId="0" fontId="8" fillId="7" borderId="1" xfId="0" applyFont="1" applyFill="1" applyBorder="1" applyAlignment="1">
      <alignment horizontal="left" vertical="center" wrapText="1"/>
    </xf>
    <xf numFmtId="0" fontId="23" fillId="6" borderId="1" xfId="0" applyFont="1" applyFill="1" applyBorder="1" applyAlignment="1">
      <alignment vertical="center" wrapText="1"/>
    </xf>
    <xf numFmtId="0" fontId="23" fillId="8" borderId="1" xfId="0" applyFont="1" applyFill="1" applyBorder="1" applyAlignment="1">
      <alignment vertical="center" wrapText="1"/>
    </xf>
    <xf numFmtId="4" fontId="23" fillId="6" borderId="1" xfId="0" applyNumberFormat="1" applyFont="1" applyFill="1" applyBorder="1" applyAlignment="1">
      <alignment vertical="center" wrapText="1"/>
    </xf>
    <xf numFmtId="4" fontId="23" fillId="8" borderId="1" xfId="0" applyNumberFormat="1" applyFont="1" applyFill="1" applyBorder="1" applyAlignment="1">
      <alignment vertical="center" wrapText="1"/>
    </xf>
    <xf numFmtId="0" fontId="20" fillId="0" borderId="0" xfId="0" applyFont="1" applyAlignment="1">
      <alignment vertical="center"/>
    </xf>
    <xf numFmtId="0" fontId="6" fillId="0" borderId="0" xfId="0" applyFont="1" applyAlignment="1">
      <alignment vertical="center"/>
    </xf>
    <xf numFmtId="0" fontId="6" fillId="4" borderId="1" xfId="0" applyFont="1" applyFill="1" applyBorder="1" applyAlignment="1">
      <alignment horizontal="center" vertical="center" wrapText="1"/>
    </xf>
    <xf numFmtId="0" fontId="26" fillId="0" borderId="0" xfId="0" applyFont="1"/>
    <xf numFmtId="0" fontId="14" fillId="0" borderId="0" xfId="0" applyFont="1" applyAlignment="1">
      <alignment horizontal="center" vertical="center" wrapText="1"/>
    </xf>
    <xf numFmtId="0" fontId="25" fillId="4" borderId="1" xfId="0" applyFont="1" applyFill="1" applyBorder="1" applyAlignment="1">
      <alignment horizontal="center" vertical="center" wrapText="1"/>
    </xf>
    <xf numFmtId="4" fontId="0" fillId="6" borderId="1" xfId="0" applyNumberFormat="1" applyFill="1" applyBorder="1" applyAlignment="1">
      <alignment vertical="center"/>
    </xf>
    <xf numFmtId="37" fontId="0" fillId="0" borderId="1" xfId="0" applyNumberFormat="1" applyBorder="1" applyAlignment="1">
      <alignment horizontal="center" vertical="center"/>
    </xf>
    <xf numFmtId="4" fontId="0" fillId="0" borderId="1" xfId="0" applyNumberFormat="1" applyBorder="1" applyAlignment="1">
      <alignment horizontal="center" vertical="center"/>
    </xf>
    <xf numFmtId="1" fontId="0" fillId="6" borderId="1" xfId="0" applyNumberFormat="1" applyFill="1" applyBorder="1" applyAlignment="1">
      <alignment horizontal="center" vertical="center"/>
    </xf>
    <xf numFmtId="3" fontId="19" fillId="0" borderId="1" xfId="0" applyNumberFormat="1" applyFont="1" applyBorder="1" applyAlignment="1">
      <alignment horizontal="center" vertical="center"/>
    </xf>
    <xf numFmtId="4" fontId="0" fillId="5" borderId="1" xfId="0" applyNumberFormat="1" applyFill="1" applyBorder="1" applyAlignment="1">
      <alignment horizontal="center" vertical="center"/>
    </xf>
    <xf numFmtId="3" fontId="0" fillId="6" borderId="2" xfId="0" applyNumberFormat="1" applyFill="1" applyBorder="1" applyAlignment="1">
      <alignment horizontal="center" vertical="center"/>
    </xf>
    <xf numFmtId="0" fontId="24" fillId="0" borderId="1" xfId="0" applyFont="1" applyBorder="1" applyAlignment="1">
      <alignment horizontal="center" vertical="center"/>
    </xf>
    <xf numFmtId="2" fontId="0" fillId="6" borderId="1" xfId="0" applyNumberFormat="1" applyFill="1" applyBorder="1" applyAlignment="1">
      <alignment horizontal="center" vertical="center"/>
    </xf>
    <xf numFmtId="0" fontId="0" fillId="0" borderId="1" xfId="0" applyBorder="1" applyAlignment="1">
      <alignment horizontal="center" vertical="center"/>
    </xf>
    <xf numFmtId="3" fontId="0" fillId="0" borderId="3" xfId="0" applyNumberFormat="1" applyBorder="1" applyAlignment="1">
      <alignment horizontal="center" vertical="center"/>
    </xf>
    <xf numFmtId="4" fontId="6" fillId="5" borderId="1" xfId="0" applyNumberFormat="1" applyFont="1" applyFill="1" applyBorder="1" applyAlignment="1">
      <alignment horizontal="center" vertical="center"/>
    </xf>
    <xf numFmtId="0" fontId="6" fillId="4" borderId="2" xfId="0" applyFont="1" applyFill="1" applyBorder="1" applyAlignment="1">
      <alignment horizontal="center" vertical="center" wrapText="1"/>
    </xf>
    <xf numFmtId="0" fontId="24" fillId="0" borderId="6" xfId="0" applyFont="1" applyBorder="1" applyAlignment="1">
      <alignment horizontal="center" vertical="center"/>
    </xf>
    <xf numFmtId="0" fontId="0" fillId="0" borderId="3" xfId="0" applyBorder="1"/>
    <xf numFmtId="9" fontId="0" fillId="0" borderId="1" xfId="0" applyNumberFormat="1" applyBorder="1" applyAlignment="1">
      <alignment horizontal="center" vertical="center"/>
    </xf>
    <xf numFmtId="3" fontId="0" fillId="6" borderId="1" xfId="0" applyNumberFormat="1" applyFill="1" applyBorder="1" applyAlignment="1">
      <alignment vertical="center"/>
    </xf>
    <xf numFmtId="0" fontId="27" fillId="0" borderId="0" xfId="0" applyFont="1" applyAlignment="1">
      <alignment horizontal="left" vertical="top"/>
    </xf>
    <xf numFmtId="0" fontId="21" fillId="0" borderId="0" xfId="0" applyFont="1" applyAlignment="1">
      <alignment horizontal="left" vertical="center" wrapText="1"/>
    </xf>
    <xf numFmtId="4" fontId="6" fillId="7" borderId="1" xfId="0" applyNumberFormat="1" applyFont="1" applyFill="1" applyBorder="1" applyAlignment="1">
      <alignment horizontal="center" vertical="center"/>
    </xf>
    <xf numFmtId="4" fontId="36" fillId="4" borderId="1" xfId="0" applyNumberFormat="1" applyFont="1" applyFill="1" applyBorder="1" applyAlignment="1">
      <alignment horizontal="center" vertical="center"/>
    </xf>
    <xf numFmtId="0" fontId="40" fillId="6" borderId="1" xfId="0" applyFont="1" applyFill="1" applyBorder="1" applyAlignment="1">
      <alignment horizontal="center" vertical="center" wrapText="1"/>
    </xf>
    <xf numFmtId="0" fontId="36" fillId="4" borderId="1" xfId="0" applyFont="1" applyFill="1" applyBorder="1" applyAlignment="1">
      <alignment horizontal="center" vertical="center" wrapText="1"/>
    </xf>
    <xf numFmtId="0" fontId="41" fillId="0" borderId="0" xfId="0" applyFont="1"/>
    <xf numFmtId="9" fontId="40" fillId="4" borderId="1" xfId="0" applyNumberFormat="1" applyFont="1" applyFill="1" applyBorder="1" applyAlignment="1">
      <alignment horizontal="center" vertical="center" wrapText="1"/>
    </xf>
    <xf numFmtId="0" fontId="45" fillId="0" borderId="0" xfId="0" applyFont="1"/>
    <xf numFmtId="3" fontId="0" fillId="0" borderId="1" xfId="0" applyNumberFormat="1" applyBorder="1" applyAlignment="1">
      <alignment horizontal="center" vertical="center"/>
    </xf>
    <xf numFmtId="4" fontId="6" fillId="4" borderId="1" xfId="0" applyNumberFormat="1" applyFont="1" applyFill="1" applyBorder="1" applyAlignment="1">
      <alignment horizontal="center" vertical="center"/>
    </xf>
    <xf numFmtId="0" fontId="45" fillId="0" borderId="1" xfId="0" applyFont="1" applyBorder="1" applyAlignment="1">
      <alignment vertical="center" wrapText="1"/>
    </xf>
    <xf numFmtId="0" fontId="48" fillId="0" borderId="1" xfId="0" applyFont="1" applyBorder="1" applyAlignment="1">
      <alignment vertical="center" wrapText="1"/>
    </xf>
    <xf numFmtId="0" fontId="44" fillId="0" borderId="0" xfId="0" applyFont="1" applyAlignment="1">
      <alignment vertical="center"/>
    </xf>
    <xf numFmtId="0" fontId="40" fillId="7" borderId="1" xfId="0" applyFont="1" applyFill="1" applyBorder="1" applyAlignment="1">
      <alignment horizontal="center" vertical="center"/>
    </xf>
    <xf numFmtId="0" fontId="40" fillId="4" borderId="3" xfId="0" applyFont="1" applyFill="1" applyBorder="1" applyAlignment="1">
      <alignment vertical="center"/>
    </xf>
    <xf numFmtId="0" fontId="40" fillId="4" borderId="3" xfId="0" applyFont="1" applyFill="1" applyBorder="1" applyAlignment="1">
      <alignment horizontal="center" vertical="center" wrapText="1"/>
    </xf>
    <xf numFmtId="0" fontId="41" fillId="0" borderId="1" xfId="0" applyFont="1" applyBorder="1" applyAlignment="1">
      <alignment vertical="center" wrapText="1"/>
    </xf>
    <xf numFmtId="0" fontId="45" fillId="6" borderId="1" xfId="0" applyFont="1" applyFill="1" applyBorder="1" applyAlignment="1">
      <alignment horizontal="center" vertical="center"/>
    </xf>
    <xf numFmtId="0" fontId="48" fillId="0" borderId="1" xfId="0" applyFont="1" applyBorder="1" applyAlignment="1">
      <alignment vertical="center"/>
    </xf>
    <xf numFmtId="0" fontId="40" fillId="4" borderId="1" xfId="0" applyFont="1" applyFill="1" applyBorder="1" applyAlignment="1">
      <alignment vertical="center" wrapText="1"/>
    </xf>
    <xf numFmtId="0" fontId="40" fillId="4" borderId="1" xfId="0" applyFont="1" applyFill="1" applyBorder="1" applyAlignment="1">
      <alignment horizontal="center" vertical="center" wrapText="1"/>
    </xf>
    <xf numFmtId="0" fontId="45" fillId="0" borderId="1" xfId="0" applyFont="1" applyBorder="1"/>
    <xf numFmtId="0" fontId="50" fillId="0" borderId="0" xfId="0" applyFont="1"/>
    <xf numFmtId="0" fontId="0" fillId="0" borderId="4" xfId="0" applyBorder="1"/>
    <xf numFmtId="0" fontId="0" fillId="0" borderId="19" xfId="0" applyBorder="1"/>
    <xf numFmtId="0" fontId="0" fillId="0" borderId="17" xfId="0" applyBorder="1"/>
    <xf numFmtId="0" fontId="0" fillId="0" borderId="15" xfId="0" applyBorder="1"/>
    <xf numFmtId="0" fontId="52" fillId="0" borderId="0" xfId="0" applyFont="1"/>
    <xf numFmtId="0" fontId="36" fillId="0" borderId="6" xfId="0" applyFont="1" applyBorder="1"/>
    <xf numFmtId="0" fontId="36" fillId="0" borderId="16" xfId="0" applyFont="1" applyBorder="1"/>
    <xf numFmtId="0" fontId="36" fillId="0" borderId="0" xfId="0" applyFont="1"/>
    <xf numFmtId="0" fontId="2" fillId="0" borderId="0" xfId="0" applyFont="1"/>
    <xf numFmtId="0" fontId="0" fillId="0" borderId="0" xfId="0" applyAlignment="1">
      <alignment horizontal="right"/>
    </xf>
    <xf numFmtId="0" fontId="54" fillId="9" borderId="1" xfId="0" applyFont="1" applyFill="1" applyBorder="1"/>
    <xf numFmtId="9" fontId="0" fillId="0" borderId="5" xfId="0" applyNumberFormat="1" applyBorder="1"/>
    <xf numFmtId="0" fontId="53" fillId="0" borderId="13" xfId="0" applyFont="1" applyBorder="1" applyAlignment="1">
      <alignment horizontal="left" vertical="center" wrapText="1"/>
    </xf>
    <xf numFmtId="0" fontId="53" fillId="0" borderId="0" xfId="0" applyFont="1" applyAlignment="1">
      <alignment horizontal="left" vertical="center" wrapText="1"/>
    </xf>
    <xf numFmtId="0" fontId="14" fillId="0" borderId="0" xfId="0" applyFont="1" applyAlignment="1">
      <alignment horizontal="center" vertical="center" wrapText="1"/>
    </xf>
    <xf numFmtId="0" fontId="20" fillId="0" borderId="0" xfId="0" applyFont="1" applyAlignment="1">
      <alignment horizontal="left" vertical="center"/>
    </xf>
    <xf numFmtId="0" fontId="6" fillId="7" borderId="1" xfId="0" applyFont="1" applyFill="1" applyBorder="1" applyAlignment="1">
      <alignment horizont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4" fillId="0" borderId="4" xfId="0" applyFont="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6" fillId="4" borderId="1" xfId="0" applyFont="1" applyFill="1" applyBorder="1" applyAlignment="1">
      <alignment horizontal="center" vertical="center" wrapText="1"/>
    </xf>
    <xf numFmtId="0" fontId="19" fillId="0" borderId="1" xfId="0" applyFont="1" applyBorder="1" applyAlignment="1">
      <alignment horizontal="left" vertical="center" wrapText="1"/>
    </xf>
    <xf numFmtId="0" fontId="25" fillId="5" borderId="1" xfId="0" applyFont="1" applyFill="1" applyBorder="1" applyAlignment="1">
      <alignment horizontal="right" vertical="center" wrapText="1"/>
    </xf>
    <xf numFmtId="0" fontId="6" fillId="7" borderId="1" xfId="0" applyFont="1" applyFill="1" applyBorder="1" applyAlignment="1">
      <alignment horizontal="center" vertical="center"/>
    </xf>
    <xf numFmtId="0" fontId="6" fillId="0" borderId="1" xfId="0" applyFont="1" applyBorder="1" applyAlignment="1">
      <alignment horizontal="center" vertical="center"/>
    </xf>
    <xf numFmtId="4" fontId="6" fillId="5" borderId="1" xfId="0" applyNumberFormat="1" applyFont="1" applyFill="1" applyBorder="1" applyAlignment="1">
      <alignment horizontal="right" vertical="center"/>
    </xf>
    <xf numFmtId="0" fontId="0" fillId="0" borderId="0" xfId="0"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36" fillId="4" borderId="1" xfId="0" applyFont="1" applyFill="1" applyBorder="1" applyAlignment="1">
      <alignment horizontal="right" vertical="center"/>
    </xf>
    <xf numFmtId="0" fontId="38" fillId="4" borderId="1" xfId="0" applyFont="1" applyFill="1" applyBorder="1" applyAlignment="1">
      <alignment horizontal="right" vertical="center"/>
    </xf>
    <xf numFmtId="0" fontId="37" fillId="0" borderId="15" xfId="0" applyFont="1" applyBorder="1" applyAlignment="1">
      <alignment horizontal="left" vertical="top" wrapText="1"/>
    </xf>
    <xf numFmtId="0" fontId="19" fillId="0" borderId="14" xfId="0" applyFont="1" applyBorder="1" applyAlignment="1">
      <alignment horizontal="left" vertical="top" wrapText="1"/>
    </xf>
    <xf numFmtId="0" fontId="19" fillId="0" borderId="16" xfId="0" applyFont="1" applyBorder="1" applyAlignment="1">
      <alignment horizontal="left" vertical="top" wrapText="1"/>
    </xf>
    <xf numFmtId="0" fontId="19" fillId="0" borderId="17" xfId="0" applyFont="1" applyBorder="1" applyAlignment="1">
      <alignment horizontal="left" vertical="top" wrapText="1"/>
    </xf>
    <xf numFmtId="0" fontId="19" fillId="0" borderId="18" xfId="0" applyFont="1" applyBorder="1" applyAlignment="1">
      <alignment horizontal="left" vertical="top" wrapText="1"/>
    </xf>
    <xf numFmtId="0" fontId="19" fillId="0" borderId="19" xfId="0" applyFont="1" applyBorder="1" applyAlignment="1">
      <alignment horizontal="left" vertical="top" wrapText="1"/>
    </xf>
    <xf numFmtId="0" fontId="37" fillId="0" borderId="1" xfId="0" applyFont="1" applyBorder="1" applyAlignment="1">
      <alignment horizontal="left" vertical="top" wrapText="1"/>
    </xf>
    <xf numFmtId="0" fontId="19" fillId="0" borderId="1" xfId="0" applyFont="1" applyBorder="1" applyAlignment="1">
      <alignment horizontal="left" vertical="top" wrapText="1"/>
    </xf>
    <xf numFmtId="0" fontId="19" fillId="0" borderId="4" xfId="0" applyFont="1" applyBorder="1" applyAlignment="1">
      <alignment horizontal="left" vertical="top" wrapText="1"/>
    </xf>
    <xf numFmtId="0" fontId="39" fillId="9" borderId="1" xfId="0" applyFont="1" applyFill="1" applyBorder="1" applyAlignment="1">
      <alignment horizontal="right" vertical="center"/>
    </xf>
    <xf numFmtId="0" fontId="2" fillId="0" borderId="1" xfId="0" applyFont="1" applyBorder="1" applyAlignment="1">
      <alignment horizontal="left" vertical="top" wrapText="1"/>
    </xf>
    <xf numFmtId="0" fontId="4" fillId="0" borderId="1" xfId="0" applyFont="1" applyBorder="1" applyAlignment="1">
      <alignment vertical="top" wrapText="1"/>
    </xf>
    <xf numFmtId="0" fontId="0" fillId="0" borderId="1" xfId="0" applyBorder="1" applyAlignment="1">
      <alignment vertical="top" wrapText="1"/>
    </xf>
    <xf numFmtId="0" fontId="37" fillId="0" borderId="0" xfId="0" applyFont="1" applyAlignment="1">
      <alignment horizontal="left" vertical="center" wrapText="1"/>
    </xf>
    <xf numFmtId="0" fontId="5" fillId="0" borderId="0" xfId="0" applyFont="1" applyAlignment="1">
      <alignment horizontal="left" vertical="center" wrapText="1"/>
    </xf>
    <xf numFmtId="0" fontId="3" fillId="0" borderId="0" xfId="0" applyFont="1" applyAlignment="1">
      <alignment horizontal="justify" vertical="center" wrapText="1"/>
    </xf>
    <xf numFmtId="0" fontId="0" fillId="0" borderId="0" xfId="0" applyAlignment="1">
      <alignment horizontal="justify" vertical="center" wrapText="1"/>
    </xf>
    <xf numFmtId="0" fontId="36" fillId="4" borderId="1" xfId="0" applyFont="1" applyFill="1" applyBorder="1" applyAlignment="1">
      <alignment horizontal="center" vertical="center" wrapText="1"/>
    </xf>
    <xf numFmtId="0" fontId="6" fillId="5" borderId="4" xfId="0" applyFont="1" applyFill="1" applyBorder="1" applyAlignment="1">
      <alignment horizontal="right" vertical="center"/>
    </xf>
    <xf numFmtId="0" fontId="6" fillId="5" borderId="5" xfId="0" applyFont="1" applyFill="1" applyBorder="1" applyAlignment="1">
      <alignment horizontal="right" vertical="center"/>
    </xf>
    <xf numFmtId="0" fontId="6" fillId="5" borderId="6" xfId="0" applyFont="1" applyFill="1" applyBorder="1" applyAlignment="1">
      <alignment horizontal="right" vertical="center"/>
    </xf>
    <xf numFmtId="0" fontId="36" fillId="5" borderId="4" xfId="0" applyFont="1" applyFill="1" applyBorder="1" applyAlignment="1">
      <alignment horizontal="right" vertical="center"/>
    </xf>
    <xf numFmtId="0" fontId="36" fillId="7" borderId="1" xfId="0" applyFont="1" applyFill="1" applyBorder="1" applyAlignment="1">
      <alignment horizontal="right" vertical="center"/>
    </xf>
    <xf numFmtId="0" fontId="38" fillId="7" borderId="1" xfId="0" applyFont="1" applyFill="1" applyBorder="1" applyAlignment="1">
      <alignment horizontal="right" vertical="center"/>
    </xf>
    <xf numFmtId="0" fontId="6" fillId="4" borderId="1" xfId="0" applyFont="1" applyFill="1" applyBorder="1" applyAlignment="1">
      <alignment horizontal="right" vertical="center"/>
    </xf>
    <xf numFmtId="0" fontId="40" fillId="7" borderId="1" xfId="0" applyFont="1" applyFill="1" applyBorder="1" applyAlignment="1">
      <alignment horizontal="center" vertical="center"/>
    </xf>
    <xf numFmtId="0" fontId="45" fillId="0" borderId="0" xfId="0" applyFont="1" applyAlignment="1">
      <alignment horizontal="left" vertical="center" wrapText="1"/>
    </xf>
    <xf numFmtId="0" fontId="45" fillId="0" borderId="2" xfId="0" applyFont="1" applyBorder="1" applyAlignment="1">
      <alignment horizontal="left" vertical="center" wrapText="1"/>
    </xf>
    <xf numFmtId="0" fontId="45" fillId="0" borderId="3" xfId="0" applyFont="1" applyBorder="1" applyAlignment="1">
      <alignment horizontal="left" vertical="center" wrapText="1"/>
    </xf>
    <xf numFmtId="0" fontId="45" fillId="6" borderId="2" xfId="0" applyFont="1" applyFill="1" applyBorder="1" applyAlignment="1">
      <alignment horizontal="center" vertical="center"/>
    </xf>
    <xf numFmtId="0" fontId="45" fillId="6" borderId="3" xfId="0" applyFont="1" applyFill="1" applyBorder="1" applyAlignment="1">
      <alignment horizontal="center" vertical="center"/>
    </xf>
    <xf numFmtId="0" fontId="41" fillId="0" borderId="0" xfId="0" applyFont="1" applyAlignment="1">
      <alignment horizontal="left" vertical="center" wrapText="1"/>
    </xf>
    <xf numFmtId="0" fontId="40" fillId="7" borderId="4" xfId="0" applyFont="1" applyFill="1" applyBorder="1" applyAlignment="1">
      <alignment horizontal="left" vertical="center" wrapText="1"/>
    </xf>
    <xf numFmtId="0" fontId="40" fillId="7" borderId="6" xfId="0" applyFont="1" applyFill="1" applyBorder="1" applyAlignment="1">
      <alignment horizontal="left" vertical="center" wrapText="1"/>
    </xf>
    <xf numFmtId="0" fontId="44" fillId="0" borderId="0" xfId="0" applyFont="1" applyAlignment="1">
      <alignment horizontal="left" vertical="center"/>
    </xf>
    <xf numFmtId="0" fontId="40" fillId="7" borderId="13" xfId="0" applyFont="1" applyFill="1" applyBorder="1" applyAlignment="1">
      <alignment horizontal="left" vertical="center" wrapText="1"/>
    </xf>
    <xf numFmtId="0" fontId="8" fillId="7" borderId="0" xfId="0" applyFont="1" applyFill="1" applyAlignment="1">
      <alignment horizontal="left" vertical="center" wrapText="1"/>
    </xf>
    <xf numFmtId="0" fontId="40" fillId="7" borderId="1" xfId="0" applyFont="1" applyFill="1" applyBorder="1" applyAlignment="1">
      <alignment horizontal="center" vertical="center" wrapText="1"/>
    </xf>
    <xf numFmtId="0" fontId="8" fillId="0" borderId="0" xfId="0" applyFont="1" applyAlignment="1">
      <alignment horizontal="left" vertical="top"/>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3" borderId="9" xfId="0" applyFill="1" applyBorder="1" applyAlignment="1">
      <alignment horizontal="left" wrapText="1"/>
    </xf>
    <xf numFmtId="0" fontId="0" fillId="3" borderId="10" xfId="0" applyFill="1" applyBorder="1" applyAlignment="1">
      <alignment horizontal="left" wrapText="1"/>
    </xf>
    <xf numFmtId="0" fontId="0" fillId="3" borderId="11" xfId="0" applyFill="1" applyBorder="1" applyAlignment="1">
      <alignment horizontal="left" wrapText="1"/>
    </xf>
    <xf numFmtId="0" fontId="17" fillId="3" borderId="1" xfId="0" applyFont="1" applyFill="1" applyBorder="1" applyAlignment="1">
      <alignment horizontal="left" vertical="top"/>
    </xf>
    <xf numFmtId="0" fontId="6" fillId="0" borderId="1" xfId="0" applyFont="1" applyBorder="1" applyAlignment="1">
      <alignment horizontal="left"/>
    </xf>
    <xf numFmtId="0" fontId="9" fillId="0" borderId="14" xfId="0" applyFont="1" applyBorder="1" applyAlignment="1">
      <alignment horizontal="left" wrapText="1"/>
    </xf>
    <xf numFmtId="0" fontId="17" fillId="3" borderId="4" xfId="0" applyFont="1" applyFill="1" applyBorder="1" applyAlignment="1">
      <alignment horizontal="left" vertical="top" wrapText="1"/>
    </xf>
    <xf numFmtId="0" fontId="17" fillId="3" borderId="5" xfId="0" applyFont="1" applyFill="1" applyBorder="1" applyAlignment="1">
      <alignment horizontal="left" vertical="top" wrapText="1"/>
    </xf>
    <xf numFmtId="0" fontId="17" fillId="3" borderId="6" xfId="0" applyFont="1" applyFill="1" applyBorder="1" applyAlignment="1">
      <alignment horizontal="left" vertical="top" wrapText="1"/>
    </xf>
    <xf numFmtId="0" fontId="6" fillId="3" borderId="9"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2" xfId="0" applyFont="1" applyFill="1" applyBorder="1" applyAlignment="1">
      <alignment horizontal="left" vertical="top" wrapText="1"/>
    </xf>
    <xf numFmtId="0" fontId="14" fillId="0" borderId="7" xfId="0" applyFont="1" applyBorder="1" applyAlignment="1">
      <alignment horizontal="left"/>
    </xf>
    <xf numFmtId="0" fontId="6" fillId="3" borderId="11" xfId="0" applyFont="1" applyFill="1" applyBorder="1" applyAlignment="1">
      <alignment horizontal="left" vertical="top" wrapText="1"/>
    </xf>
    <xf numFmtId="0" fontId="6" fillId="3" borderId="4" xfId="0" applyFont="1" applyFill="1" applyBorder="1" applyAlignment="1">
      <alignment horizontal="left"/>
    </xf>
    <xf numFmtId="0" fontId="6" fillId="3" borderId="5" xfId="0" applyFont="1" applyFill="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6" fillId="3" borderId="6" xfId="0" applyFont="1" applyFill="1" applyBorder="1" applyAlignment="1">
      <alignment horizontal="left"/>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12" fillId="3" borderId="1" xfId="0" applyFont="1" applyFill="1" applyBorder="1" applyAlignment="1">
      <alignment horizontal="left" vertical="top"/>
    </xf>
  </cellXfs>
  <cellStyles count="2">
    <cellStyle name="Normal" xfId="0" builtinId="0"/>
    <cellStyle name="Normal 2" xfId="1" xr:uid="{00000000-0005-0000-0000-000031000000}"/>
  </cellStyles>
  <dxfs count="7">
    <dxf>
      <font>
        <b/>
        <family val="2"/>
      </font>
    </dxf>
    <dxf>
      <border diagonalUp="0" diagonalDown="0" outline="0">
        <left/>
        <right/>
        <top style="thin">
          <color auto="1"/>
        </top>
        <bottom style="thin">
          <color auto="1"/>
        </bottom>
      </border>
    </dxf>
    <dxf>
      <font>
        <b/>
        <family val="2"/>
      </font>
      <border diagonalUp="0" diagonalDown="0" outline="0">
        <left/>
        <right style="thin">
          <color auto="1"/>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618A97D-5D37-4C7E-8EFA-A48C9694DE3E}" name="Table1" displayName="Table1" ref="A1:B8" totalsRowShown="0" headerRowDxfId="6" headerRowBorderDxfId="5" tableBorderDxfId="4" totalsRowBorderDxfId="3">
  <autoFilter ref="A1:B8" xr:uid="{6618A97D-5D37-4C7E-8EFA-A48C9694DE3E}"/>
  <tableColumns count="2">
    <tableColumn id="1" xr3:uid="{7396383E-68D0-46EA-8988-D9CF9343BF77}" name="Средностатистически профил РУО в Механизма за обхват*" dataDxfId="2"/>
    <tableColumn id="2" xr3:uid="{EE4823A4-BCEA-4F21-8109-DAD67F5A1C28}" name="Параметри" dataDxfId="1"/>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2CFE337-38B2-4B7E-90D0-6A77C9803606}" name="Table2" displayName="Table2" ref="A14:B33" totalsRowShown="0">
  <autoFilter ref="A14:B33" xr:uid="{92CFE337-38B2-4B7E-90D0-6A77C9803606}"/>
  <tableColumns count="2">
    <tableColumn id="1" xr3:uid="{19D6D97B-C9A7-4112-BB23-C325BD137C05}" name="Примерно проектно предложение:" dataDxfId="0"/>
    <tableColumn id="2" xr3:uid="{68294DE0-213C-4BB8-B146-D5C21C98C45C}" name="Параметри"/>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9CBEE-C27B-4C1D-B1D6-2C3B3C6F8313}">
  <sheetPr>
    <pageSetUpPr fitToPage="1"/>
  </sheetPr>
  <dimension ref="A1:E33"/>
  <sheetViews>
    <sheetView workbookViewId="0">
      <selection activeCell="A36" sqref="A36"/>
    </sheetView>
  </sheetViews>
  <sheetFormatPr defaultRowHeight="15"/>
  <cols>
    <col min="1" max="1" width="72.7109375" customWidth="1"/>
    <col min="2" max="2" width="29" bestFit="1" customWidth="1"/>
  </cols>
  <sheetData>
    <row r="1" spans="1:2">
      <c r="A1" s="115" t="s">
        <v>283</v>
      </c>
      <c r="B1" s="116" t="s">
        <v>263</v>
      </c>
    </row>
    <row r="2" spans="1:2">
      <c r="A2" s="119" t="s">
        <v>260</v>
      </c>
      <c r="B2" s="114">
        <v>50</v>
      </c>
    </row>
    <row r="3" spans="1:2">
      <c r="A3" s="119" t="s">
        <v>261</v>
      </c>
      <c r="B3" s="114">
        <v>50</v>
      </c>
    </row>
    <row r="4" spans="1:2">
      <c r="A4" s="119" t="s">
        <v>262</v>
      </c>
      <c r="B4" s="114">
        <v>15</v>
      </c>
    </row>
    <row r="5" spans="1:2">
      <c r="A5" s="119" t="s">
        <v>299</v>
      </c>
      <c r="B5" s="125">
        <v>0.55000000000000004</v>
      </c>
    </row>
    <row r="6" spans="1:2">
      <c r="A6" s="120" t="s">
        <v>291</v>
      </c>
      <c r="B6" s="117">
        <v>4200</v>
      </c>
    </row>
    <row r="7" spans="1:2">
      <c r="A7" s="120" t="s">
        <v>289</v>
      </c>
      <c r="B7" s="117">
        <v>4780</v>
      </c>
    </row>
    <row r="8" spans="1:2">
      <c r="A8" s="120" t="s">
        <v>290</v>
      </c>
      <c r="B8" s="117">
        <v>1580</v>
      </c>
    </row>
    <row r="10" spans="1:2">
      <c r="A10" s="118" t="s">
        <v>264</v>
      </c>
    </row>
    <row r="11" spans="1:2">
      <c r="A11" s="118"/>
    </row>
    <row r="12" spans="1:2">
      <c r="A12" s="118" t="s">
        <v>286</v>
      </c>
    </row>
    <row r="14" spans="1:2">
      <c r="A14" t="s">
        <v>278</v>
      </c>
      <c r="B14" t="s">
        <v>263</v>
      </c>
    </row>
    <row r="15" spans="1:2">
      <c r="A15" s="121" t="s">
        <v>265</v>
      </c>
      <c r="B15" t="s">
        <v>266</v>
      </c>
    </row>
    <row r="16" spans="1:2">
      <c r="A16" s="121" t="s">
        <v>267</v>
      </c>
    </row>
    <row r="17" spans="1:5">
      <c r="A17" s="121"/>
      <c r="B17" t="s">
        <v>268</v>
      </c>
    </row>
    <row r="18" spans="1:5">
      <c r="A18" s="121"/>
      <c r="B18" t="s">
        <v>269</v>
      </c>
    </row>
    <row r="19" spans="1:5">
      <c r="A19" s="121"/>
      <c r="B19" t="s">
        <v>270</v>
      </c>
    </row>
    <row r="20" spans="1:5">
      <c r="A20" s="121"/>
      <c r="B20" t="s">
        <v>273</v>
      </c>
    </row>
    <row r="21" spans="1:5">
      <c r="A21" s="121"/>
      <c r="B21" t="s">
        <v>274</v>
      </c>
    </row>
    <row r="22" spans="1:5">
      <c r="A22" s="121"/>
      <c r="B22" t="s">
        <v>275</v>
      </c>
    </row>
    <row r="23" spans="1:5">
      <c r="A23" s="121"/>
      <c r="B23" t="s">
        <v>276</v>
      </c>
    </row>
    <row r="24" spans="1:5">
      <c r="A24" s="121"/>
      <c r="B24" t="s">
        <v>277</v>
      </c>
    </row>
    <row r="25" spans="1:5">
      <c r="A25" s="121" t="s">
        <v>279</v>
      </c>
      <c r="B25" s="122" t="s">
        <v>282</v>
      </c>
    </row>
    <row r="26" spans="1:5">
      <c r="A26" s="121" t="s">
        <v>271</v>
      </c>
      <c r="B26" t="s">
        <v>272</v>
      </c>
    </row>
    <row r="27" spans="1:5">
      <c r="A27" s="121" t="s">
        <v>301</v>
      </c>
      <c r="B27" s="19">
        <v>225</v>
      </c>
    </row>
    <row r="28" spans="1:5">
      <c r="A28" s="121" t="s">
        <v>280</v>
      </c>
    </row>
    <row r="29" spans="1:5">
      <c r="A29" s="121" t="s">
        <v>281</v>
      </c>
      <c r="B29">
        <v>500</v>
      </c>
    </row>
    <row r="30" spans="1:5">
      <c r="A30" s="121" t="s">
        <v>124</v>
      </c>
      <c r="B30">
        <v>500</v>
      </c>
      <c r="E30" s="123"/>
    </row>
    <row r="31" spans="1:5">
      <c r="A31" s="121" t="s">
        <v>302</v>
      </c>
      <c r="B31">
        <v>120</v>
      </c>
    </row>
    <row r="32" spans="1:5">
      <c r="A32" s="121" t="s">
        <v>284</v>
      </c>
      <c r="B32" s="123" t="s">
        <v>285</v>
      </c>
    </row>
    <row r="33" spans="1:2">
      <c r="A33" s="121" t="s">
        <v>300</v>
      </c>
      <c r="B33">
        <v>250</v>
      </c>
    </row>
  </sheetData>
  <pageMargins left="0.7" right="0.7" top="0.75" bottom="0.75" header="0.3" footer="0.3"/>
  <pageSetup paperSize="9" orientation="landscape"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2"/>
  <sheetViews>
    <sheetView tabSelected="1" topLeftCell="A11" zoomScaleNormal="100" workbookViewId="0">
      <selection activeCell="J58" sqref="J58"/>
    </sheetView>
  </sheetViews>
  <sheetFormatPr defaultColWidth="9.140625" defaultRowHeight="15"/>
  <cols>
    <col min="3" max="3" width="38.140625" customWidth="1"/>
    <col min="4" max="4" width="29.28515625" customWidth="1"/>
    <col min="5" max="5" width="23.42578125" customWidth="1"/>
    <col min="6" max="6" width="36.42578125" customWidth="1"/>
    <col min="7" max="7" width="24" customWidth="1"/>
    <col min="8" max="8" width="23.85546875" customWidth="1"/>
  </cols>
  <sheetData>
    <row r="1" spans="1:15" ht="36" customHeight="1">
      <c r="A1" s="128" t="s">
        <v>205</v>
      </c>
      <c r="B1" s="128"/>
      <c r="C1" s="128"/>
      <c r="D1" s="128"/>
      <c r="E1" s="128"/>
      <c r="F1" s="128"/>
      <c r="G1" s="128"/>
      <c r="H1" s="128"/>
    </row>
    <row r="2" spans="1:15" ht="24" customHeight="1">
      <c r="A2" s="71"/>
      <c r="B2" s="71"/>
      <c r="C2" s="71"/>
      <c r="D2" s="71"/>
      <c r="E2" s="71"/>
      <c r="F2" s="71"/>
      <c r="G2" s="71"/>
      <c r="H2" s="71"/>
    </row>
    <row r="3" spans="1:15" ht="17.100000000000001" customHeight="1">
      <c r="A3" s="129" t="s">
        <v>0</v>
      </c>
      <c r="B3" s="129"/>
      <c r="C3" s="129"/>
      <c r="D3" s="129"/>
      <c r="E3" s="129"/>
      <c r="F3" s="129"/>
      <c r="G3" s="129"/>
      <c r="H3" s="129"/>
    </row>
    <row r="4" spans="1:15" ht="17.100000000000001" customHeight="1">
      <c r="A4" s="130" t="s">
        <v>1</v>
      </c>
      <c r="B4" s="130"/>
      <c r="C4" s="130"/>
      <c r="D4" s="130"/>
      <c r="E4" s="130"/>
      <c r="F4" s="130"/>
      <c r="G4" s="130"/>
      <c r="H4" s="130"/>
    </row>
    <row r="5" spans="1:15" ht="45">
      <c r="A5" s="131" t="s">
        <v>2</v>
      </c>
      <c r="B5" s="132"/>
      <c r="C5" s="132"/>
      <c r="D5" s="133"/>
      <c r="E5" s="72" t="s">
        <v>3</v>
      </c>
      <c r="F5" s="72" t="s">
        <v>4</v>
      </c>
      <c r="G5" s="69" t="s">
        <v>5</v>
      </c>
      <c r="H5" s="69" t="s">
        <v>6</v>
      </c>
    </row>
    <row r="6" spans="1:15" ht="46.5" customHeight="1">
      <c r="A6" s="134" t="s">
        <v>224</v>
      </c>
      <c r="B6" s="135"/>
      <c r="C6" s="135"/>
      <c r="D6" s="136"/>
      <c r="E6" s="73">
        <v>5</v>
      </c>
      <c r="F6" s="73">
        <v>18</v>
      </c>
      <c r="G6" s="74">
        <v>740</v>
      </c>
      <c r="H6" s="75">
        <f>E6*F6*G6</f>
        <v>66600</v>
      </c>
      <c r="I6" s="126" t="s">
        <v>287</v>
      </c>
      <c r="J6" s="127"/>
      <c r="K6" s="127"/>
      <c r="L6" s="127"/>
      <c r="M6" s="127"/>
      <c r="N6" s="127"/>
      <c r="O6" s="127"/>
    </row>
    <row r="7" spans="1:15" ht="64.900000000000006" customHeight="1">
      <c r="A7" s="137" t="s">
        <v>7</v>
      </c>
      <c r="B7" s="137"/>
      <c r="C7" s="137"/>
      <c r="D7" s="137"/>
      <c r="E7" s="137"/>
      <c r="F7" s="69" t="s">
        <v>8</v>
      </c>
      <c r="G7" s="69" t="s">
        <v>5</v>
      </c>
      <c r="H7" s="69" t="s">
        <v>9</v>
      </c>
    </row>
    <row r="8" spans="1:15" ht="93" customHeight="1">
      <c r="A8" s="138" t="s">
        <v>10</v>
      </c>
      <c r="B8" s="138"/>
      <c r="C8" s="138"/>
      <c r="D8" s="138"/>
      <c r="E8" s="138"/>
      <c r="F8" s="76">
        <v>1250</v>
      </c>
      <c r="G8" s="77">
        <v>16</v>
      </c>
      <c r="H8" s="75">
        <f>F8*G8</f>
        <v>20000</v>
      </c>
      <c r="I8" s="126" t="s">
        <v>295</v>
      </c>
      <c r="J8" s="127"/>
      <c r="K8" s="127"/>
      <c r="L8" s="127"/>
      <c r="M8" s="127"/>
      <c r="N8" s="127"/>
      <c r="O8" s="127"/>
    </row>
    <row r="9" spans="1:15" ht="15" customHeight="1">
      <c r="A9" s="139" t="s">
        <v>11</v>
      </c>
      <c r="B9" s="139"/>
      <c r="C9" s="139"/>
      <c r="D9" s="139"/>
      <c r="E9" s="139"/>
      <c r="F9" s="139"/>
      <c r="G9" s="139"/>
      <c r="H9" s="78">
        <f>H6+H8</f>
        <v>86600</v>
      </c>
    </row>
    <row r="10" spans="1:15">
      <c r="A10" s="140" t="s">
        <v>12</v>
      </c>
      <c r="B10" s="140"/>
      <c r="C10" s="140"/>
      <c r="D10" s="140"/>
      <c r="E10" s="140"/>
      <c r="F10" s="140"/>
      <c r="G10" s="140"/>
      <c r="H10" s="140"/>
    </row>
    <row r="11" spans="1:15" ht="45">
      <c r="A11" s="141" t="s">
        <v>13</v>
      </c>
      <c r="B11" s="141"/>
      <c r="C11" s="141"/>
      <c r="D11" s="69" t="s">
        <v>14</v>
      </c>
      <c r="E11" s="69" t="s">
        <v>15</v>
      </c>
      <c r="F11" s="69" t="s">
        <v>16</v>
      </c>
      <c r="G11" s="69" t="s">
        <v>5</v>
      </c>
      <c r="H11" s="69" t="s">
        <v>17</v>
      </c>
    </row>
    <row r="12" spans="1:15" ht="39" customHeight="1">
      <c r="A12" s="149" t="s">
        <v>225</v>
      </c>
      <c r="B12" s="150"/>
      <c r="C12" s="151"/>
      <c r="D12" s="79">
        <v>1</v>
      </c>
      <c r="E12" s="80" t="s">
        <v>18</v>
      </c>
      <c r="F12" s="81">
        <v>240</v>
      </c>
      <c r="G12" s="82">
        <v>38</v>
      </c>
      <c r="H12" s="75">
        <f t="shared" ref="H12:H19" si="0">F12*G12</f>
        <v>9120</v>
      </c>
      <c r="I12" s="126" t="s">
        <v>296</v>
      </c>
      <c r="J12" s="127"/>
      <c r="K12" s="127"/>
      <c r="L12" s="127"/>
      <c r="M12" s="127"/>
      <c r="N12" s="127"/>
      <c r="O12" s="127"/>
    </row>
    <row r="13" spans="1:15" ht="39.75" customHeight="1">
      <c r="A13" s="152"/>
      <c r="B13" s="153"/>
      <c r="C13" s="154"/>
      <c r="D13" s="83"/>
      <c r="E13" s="80" t="s">
        <v>19</v>
      </c>
      <c r="F13" s="81">
        <v>40</v>
      </c>
      <c r="G13" s="82">
        <v>44</v>
      </c>
      <c r="H13" s="75">
        <f t="shared" si="0"/>
        <v>1760</v>
      </c>
      <c r="I13" s="126"/>
      <c r="J13" s="127"/>
      <c r="K13" s="127"/>
      <c r="L13" s="127"/>
      <c r="M13" s="127"/>
      <c r="N13" s="127"/>
      <c r="O13" s="127"/>
    </row>
    <row r="14" spans="1:15" ht="45.75" customHeight="1">
      <c r="A14" s="155" t="s">
        <v>226</v>
      </c>
      <c r="B14" s="156"/>
      <c r="C14" s="156"/>
      <c r="D14" s="79">
        <v>6</v>
      </c>
      <c r="E14" s="80" t="s">
        <v>18</v>
      </c>
      <c r="F14" s="81">
        <v>480</v>
      </c>
      <c r="G14" s="82">
        <v>38</v>
      </c>
      <c r="H14" s="75">
        <f t="shared" si="0"/>
        <v>18240</v>
      </c>
      <c r="I14" s="126" t="s">
        <v>297</v>
      </c>
      <c r="J14" s="127"/>
      <c r="K14" s="127"/>
      <c r="L14" s="127"/>
      <c r="M14" s="127"/>
      <c r="N14" s="127"/>
      <c r="O14" s="127"/>
    </row>
    <row r="15" spans="1:15" ht="39" customHeight="1">
      <c r="A15" s="156"/>
      <c r="B15" s="156"/>
      <c r="C15" s="156"/>
      <c r="D15" s="83"/>
      <c r="E15" s="80" t="s">
        <v>19</v>
      </c>
      <c r="F15" s="81"/>
      <c r="G15" s="82">
        <v>44</v>
      </c>
      <c r="H15" s="75">
        <f t="shared" si="0"/>
        <v>0</v>
      </c>
      <c r="I15" s="126"/>
      <c r="J15" s="127"/>
      <c r="K15" s="127"/>
      <c r="L15" s="127"/>
      <c r="M15" s="127"/>
      <c r="N15" s="127"/>
      <c r="O15" s="127"/>
    </row>
    <row r="16" spans="1:15" ht="44.25" customHeight="1">
      <c r="A16" s="159" t="s">
        <v>227</v>
      </c>
      <c r="B16" s="146"/>
      <c r="C16" s="146"/>
      <c r="D16" s="79">
        <v>4</v>
      </c>
      <c r="E16" s="80" t="s">
        <v>18</v>
      </c>
      <c r="F16" s="81">
        <v>256</v>
      </c>
      <c r="G16" s="82">
        <v>38</v>
      </c>
      <c r="H16" s="75">
        <f t="shared" si="0"/>
        <v>9728</v>
      </c>
      <c r="I16" s="126" t="s">
        <v>298</v>
      </c>
      <c r="J16" s="127"/>
      <c r="K16" s="127"/>
      <c r="L16" s="127"/>
      <c r="M16" s="127"/>
      <c r="N16" s="127"/>
      <c r="O16" s="127"/>
    </row>
    <row r="17" spans="1:15" ht="48" customHeight="1">
      <c r="A17" s="146"/>
      <c r="B17" s="146"/>
      <c r="C17" s="146"/>
      <c r="D17" s="83"/>
      <c r="E17" s="80" t="s">
        <v>19</v>
      </c>
      <c r="F17" s="81"/>
      <c r="G17" s="82">
        <v>44</v>
      </c>
      <c r="H17" s="75">
        <f t="shared" si="0"/>
        <v>0</v>
      </c>
      <c r="I17" s="126"/>
      <c r="J17" s="127"/>
      <c r="K17" s="127"/>
      <c r="L17" s="127"/>
      <c r="M17" s="127"/>
      <c r="N17" s="127"/>
      <c r="O17" s="127"/>
    </row>
    <row r="18" spans="1:15" ht="39" customHeight="1">
      <c r="A18" s="159" t="s">
        <v>228</v>
      </c>
      <c r="B18" s="146"/>
      <c r="C18" s="146"/>
      <c r="D18" s="79">
        <v>4</v>
      </c>
      <c r="E18" s="80" t="s">
        <v>18</v>
      </c>
      <c r="F18" s="81">
        <v>120</v>
      </c>
      <c r="G18" s="82">
        <v>38</v>
      </c>
      <c r="H18" s="75">
        <f t="shared" si="0"/>
        <v>4560</v>
      </c>
      <c r="I18" s="126" t="s">
        <v>292</v>
      </c>
      <c r="J18" s="127"/>
      <c r="K18" s="127"/>
      <c r="L18" s="127"/>
      <c r="M18" s="127"/>
      <c r="N18" s="127"/>
      <c r="O18" s="127"/>
    </row>
    <row r="19" spans="1:15" ht="39" customHeight="1">
      <c r="A19" s="146"/>
      <c r="B19" s="146"/>
      <c r="C19" s="146"/>
      <c r="D19" s="83"/>
      <c r="E19" s="80" t="s">
        <v>19</v>
      </c>
      <c r="F19" s="81">
        <v>120</v>
      </c>
      <c r="G19" s="82">
        <v>44</v>
      </c>
      <c r="H19" s="75">
        <f t="shared" si="0"/>
        <v>5280</v>
      </c>
      <c r="I19" s="126"/>
      <c r="J19" s="127"/>
      <c r="K19" s="127"/>
      <c r="L19" s="127"/>
      <c r="M19" s="127"/>
      <c r="N19" s="127"/>
      <c r="O19" s="127"/>
    </row>
    <row r="20" spans="1:15">
      <c r="A20" s="142" t="s">
        <v>20</v>
      </c>
      <c r="B20" s="142"/>
      <c r="C20" s="142"/>
      <c r="D20" s="142"/>
      <c r="E20" s="142"/>
      <c r="F20" s="142"/>
      <c r="G20" s="142"/>
      <c r="H20" s="84">
        <f>SUM(H12:H19)</f>
        <v>48688</v>
      </c>
    </row>
    <row r="21" spans="1:15">
      <c r="A21" s="140" t="s">
        <v>21</v>
      </c>
      <c r="B21" s="140"/>
      <c r="C21" s="140"/>
      <c r="D21" s="140"/>
      <c r="E21" s="140"/>
      <c r="F21" s="140"/>
      <c r="G21" s="140"/>
      <c r="H21" s="140"/>
    </row>
    <row r="22" spans="1:15" ht="51" customHeight="1">
      <c r="A22" s="141" t="s">
        <v>22</v>
      </c>
      <c r="B22" s="141"/>
      <c r="C22" s="141"/>
      <c r="D22" s="85" t="s">
        <v>14</v>
      </c>
      <c r="E22" s="69" t="s">
        <v>15</v>
      </c>
      <c r="F22" s="69" t="s">
        <v>16</v>
      </c>
      <c r="G22" s="69" t="s">
        <v>5</v>
      </c>
      <c r="H22" s="69" t="s">
        <v>17</v>
      </c>
    </row>
    <row r="23" spans="1:15" ht="67.5" customHeight="1">
      <c r="A23" s="155" t="s">
        <v>229</v>
      </c>
      <c r="B23" s="156"/>
      <c r="C23" s="157"/>
      <c r="D23" s="79">
        <v>19</v>
      </c>
      <c r="E23" s="86" t="s">
        <v>18</v>
      </c>
      <c r="F23" s="81">
        <v>544</v>
      </c>
      <c r="G23" s="82">
        <v>38</v>
      </c>
      <c r="H23" s="75">
        <f>F23*G23</f>
        <v>20672</v>
      </c>
      <c r="I23" s="126" t="s">
        <v>293</v>
      </c>
      <c r="J23" s="127"/>
      <c r="K23" s="127"/>
      <c r="L23" s="127"/>
      <c r="M23" s="127"/>
      <c r="N23" s="127"/>
      <c r="O23" s="127"/>
    </row>
    <row r="24" spans="1:15" ht="54" customHeight="1">
      <c r="A24" s="156"/>
      <c r="B24" s="156"/>
      <c r="C24" s="156"/>
      <c r="D24" s="87"/>
      <c r="E24" s="80" t="s">
        <v>19</v>
      </c>
      <c r="F24" s="81">
        <v>488</v>
      </c>
      <c r="G24" s="82">
        <v>44</v>
      </c>
      <c r="H24" s="75">
        <f t="shared" ref="H24:H26" si="1">F24*G24</f>
        <v>21472</v>
      </c>
      <c r="I24" s="126"/>
      <c r="J24" s="127"/>
      <c r="K24" s="127"/>
      <c r="L24" s="127"/>
      <c r="M24" s="127"/>
      <c r="N24" s="127"/>
      <c r="O24" s="127"/>
    </row>
    <row r="25" spans="1:15" ht="75" customHeight="1">
      <c r="A25" s="145" t="s">
        <v>230</v>
      </c>
      <c r="B25" s="146"/>
      <c r="C25" s="146"/>
      <c r="D25" s="79">
        <v>6</v>
      </c>
      <c r="E25" s="80" t="s">
        <v>18</v>
      </c>
      <c r="F25" s="81">
        <v>256</v>
      </c>
      <c r="G25" s="82">
        <v>38</v>
      </c>
      <c r="H25" s="75">
        <f t="shared" si="1"/>
        <v>9728</v>
      </c>
      <c r="I25" s="126" t="s">
        <v>294</v>
      </c>
      <c r="J25" s="127"/>
      <c r="K25" s="127"/>
      <c r="L25" s="127"/>
      <c r="M25" s="127"/>
      <c r="N25" s="127"/>
      <c r="O25" s="127"/>
    </row>
    <row r="26" spans="1:15" ht="63" customHeight="1">
      <c r="A26" s="146"/>
      <c r="B26" s="146"/>
      <c r="C26" s="146"/>
      <c r="D26" s="83"/>
      <c r="E26" s="80" t="s">
        <v>19</v>
      </c>
      <c r="F26" s="81">
        <v>80</v>
      </c>
      <c r="G26" s="82">
        <v>44</v>
      </c>
      <c r="H26" s="75">
        <f t="shared" si="1"/>
        <v>3520</v>
      </c>
      <c r="I26" s="126"/>
      <c r="J26" s="127"/>
      <c r="K26" s="127"/>
      <c r="L26" s="127"/>
      <c r="M26" s="127"/>
      <c r="N26" s="127"/>
      <c r="O26" s="127"/>
    </row>
    <row r="27" spans="1:15">
      <c r="A27" s="142" t="s">
        <v>23</v>
      </c>
      <c r="B27" s="142"/>
      <c r="C27" s="142"/>
      <c r="D27" s="142"/>
      <c r="E27" s="142"/>
      <c r="F27" s="142"/>
      <c r="G27" s="142"/>
      <c r="H27" s="84">
        <f>SUM(H23:H26)</f>
        <v>55392</v>
      </c>
    </row>
    <row r="28" spans="1:15">
      <c r="A28" s="140" t="s">
        <v>199</v>
      </c>
      <c r="B28" s="140"/>
      <c r="C28" s="140"/>
      <c r="D28" s="140"/>
      <c r="E28" s="140"/>
      <c r="F28" s="140"/>
      <c r="G28" s="140"/>
      <c r="H28" s="140"/>
    </row>
    <row r="29" spans="1:15" ht="30" customHeight="1">
      <c r="A29" s="144" t="s">
        <v>24</v>
      </c>
      <c r="B29" s="144"/>
      <c r="C29" s="144"/>
      <c r="D29" s="144"/>
      <c r="E29" s="144"/>
      <c r="F29" s="144"/>
      <c r="G29" s="88">
        <v>0.4</v>
      </c>
      <c r="H29" s="75">
        <f>(H9+H20+H27)*G29</f>
        <v>76272</v>
      </c>
    </row>
    <row r="30" spans="1:15">
      <c r="A30" s="140" t="s">
        <v>25</v>
      </c>
      <c r="B30" s="140"/>
      <c r="C30" s="140"/>
      <c r="D30" s="140"/>
      <c r="E30" s="140"/>
      <c r="F30" s="140"/>
      <c r="G30" s="140"/>
      <c r="H30" s="140"/>
    </row>
    <row r="31" spans="1:15" ht="40.5" customHeight="1">
      <c r="A31" s="137" t="s">
        <v>26</v>
      </c>
      <c r="B31" s="137"/>
      <c r="C31" s="137"/>
      <c r="D31" s="137"/>
      <c r="E31" s="166" t="s">
        <v>206</v>
      </c>
      <c r="F31" s="166" t="s">
        <v>207</v>
      </c>
      <c r="G31" s="137" t="s">
        <v>27</v>
      </c>
      <c r="H31" s="137" t="s">
        <v>28</v>
      </c>
    </row>
    <row r="32" spans="1:15" ht="26.25" customHeight="1">
      <c r="A32" s="137"/>
      <c r="B32" s="137"/>
      <c r="C32" s="137"/>
      <c r="D32" s="137"/>
      <c r="E32" s="137"/>
      <c r="F32" s="137"/>
      <c r="G32" s="137"/>
      <c r="H32" s="137"/>
    </row>
    <row r="33" spans="1:8" ht="108.75" customHeight="1">
      <c r="A33" s="145" t="s">
        <v>213</v>
      </c>
      <c r="B33" s="146"/>
      <c r="C33" s="146"/>
      <c r="D33" s="146"/>
      <c r="E33" s="89"/>
      <c r="F33" s="89"/>
      <c r="G33" s="99">
        <v>44</v>
      </c>
      <c r="H33" s="75">
        <f>F33*G33</f>
        <v>0</v>
      </c>
    </row>
    <row r="34" spans="1:8" ht="64.5" customHeight="1">
      <c r="A34" s="145" t="s">
        <v>214</v>
      </c>
      <c r="B34" s="146"/>
      <c r="C34" s="146"/>
      <c r="D34" s="146"/>
      <c r="E34" s="89">
        <v>15</v>
      </c>
      <c r="F34" s="89">
        <v>225</v>
      </c>
      <c r="G34" s="99">
        <v>44</v>
      </c>
      <c r="H34" s="75">
        <f>F34*G34</f>
        <v>9900</v>
      </c>
    </row>
    <row r="35" spans="1:8" ht="77.25" customHeight="1">
      <c r="A35" s="145" t="s">
        <v>215</v>
      </c>
      <c r="B35" s="146"/>
      <c r="C35" s="146"/>
      <c r="D35" s="146"/>
      <c r="E35" s="89">
        <v>3</v>
      </c>
      <c r="F35" s="89">
        <v>45</v>
      </c>
      <c r="G35" s="99">
        <v>44</v>
      </c>
      <c r="H35" s="75">
        <f>F35*G35</f>
        <v>1980</v>
      </c>
    </row>
    <row r="36" spans="1:8" ht="108.75" customHeight="1">
      <c r="A36" s="145" t="s">
        <v>216</v>
      </c>
      <c r="B36" s="146"/>
      <c r="C36" s="146"/>
      <c r="D36" s="146"/>
      <c r="E36" s="89"/>
      <c r="F36" s="89"/>
      <c r="G36" s="99">
        <v>82</v>
      </c>
      <c r="H36" s="75">
        <f t="shared" ref="H36:H47" si="2">F36*G36</f>
        <v>0</v>
      </c>
    </row>
    <row r="37" spans="1:8" ht="64.5" customHeight="1">
      <c r="A37" s="145" t="s">
        <v>217</v>
      </c>
      <c r="B37" s="146"/>
      <c r="C37" s="146"/>
      <c r="D37" s="146"/>
      <c r="E37" s="89"/>
      <c r="F37" s="89"/>
      <c r="G37" s="99">
        <v>82</v>
      </c>
      <c r="H37" s="75">
        <f t="shared" si="2"/>
        <v>0</v>
      </c>
    </row>
    <row r="38" spans="1:8" ht="78" customHeight="1">
      <c r="A38" s="145" t="s">
        <v>235</v>
      </c>
      <c r="B38" s="146"/>
      <c r="C38" s="146"/>
      <c r="D38" s="146"/>
      <c r="E38" s="89"/>
      <c r="F38" s="89"/>
      <c r="G38" s="99">
        <v>82</v>
      </c>
      <c r="H38" s="75">
        <f t="shared" si="2"/>
        <v>0</v>
      </c>
    </row>
    <row r="39" spans="1:8" ht="124.5" customHeight="1">
      <c r="A39" s="145" t="s">
        <v>218</v>
      </c>
      <c r="B39" s="146"/>
      <c r="C39" s="146"/>
      <c r="D39" s="146"/>
      <c r="E39" s="89">
        <v>10</v>
      </c>
      <c r="F39" s="89">
        <v>150</v>
      </c>
      <c r="G39" s="99">
        <v>348</v>
      </c>
      <c r="H39" s="75">
        <f t="shared" si="2"/>
        <v>52200</v>
      </c>
    </row>
    <row r="40" spans="1:8" ht="78.75" customHeight="1">
      <c r="A40" s="145" t="s">
        <v>219</v>
      </c>
      <c r="B40" s="146"/>
      <c r="C40" s="146"/>
      <c r="D40" s="146"/>
      <c r="E40" s="89"/>
      <c r="F40" s="89"/>
      <c r="G40" s="99">
        <v>348</v>
      </c>
      <c r="H40" s="75">
        <f t="shared" si="2"/>
        <v>0</v>
      </c>
    </row>
    <row r="41" spans="1:8" ht="93" customHeight="1">
      <c r="A41" s="145" t="s">
        <v>234</v>
      </c>
      <c r="B41" s="146"/>
      <c r="C41" s="146"/>
      <c r="D41" s="146"/>
      <c r="E41" s="89"/>
      <c r="F41" s="89"/>
      <c r="G41" s="99">
        <v>348</v>
      </c>
      <c r="H41" s="75">
        <f t="shared" si="2"/>
        <v>0</v>
      </c>
    </row>
    <row r="42" spans="1:8" ht="108.75" customHeight="1">
      <c r="A42" s="145" t="s">
        <v>220</v>
      </c>
      <c r="B42" s="146"/>
      <c r="C42" s="146"/>
      <c r="D42" s="146"/>
      <c r="E42" s="89"/>
      <c r="F42" s="89"/>
      <c r="G42" s="99">
        <v>118</v>
      </c>
      <c r="H42" s="75">
        <f t="shared" si="2"/>
        <v>0</v>
      </c>
    </row>
    <row r="43" spans="1:8" ht="62.25" customHeight="1">
      <c r="A43" s="160" t="s">
        <v>221</v>
      </c>
      <c r="B43" s="161"/>
      <c r="C43" s="161"/>
      <c r="D43" s="161"/>
      <c r="E43" s="89"/>
      <c r="F43" s="89"/>
      <c r="G43" s="99">
        <v>118</v>
      </c>
      <c r="H43" s="75">
        <f t="shared" si="2"/>
        <v>0</v>
      </c>
    </row>
    <row r="44" spans="1:8" ht="94.5" customHeight="1">
      <c r="A44" s="145" t="s">
        <v>233</v>
      </c>
      <c r="B44" s="146"/>
      <c r="C44" s="146"/>
      <c r="D44" s="146"/>
      <c r="E44" s="89"/>
      <c r="F44" s="89"/>
      <c r="G44" s="99">
        <v>118</v>
      </c>
      <c r="H44" s="75">
        <f t="shared" si="2"/>
        <v>0</v>
      </c>
    </row>
    <row r="45" spans="1:8" ht="123" customHeight="1">
      <c r="A45" s="145" t="s">
        <v>222</v>
      </c>
      <c r="B45" s="146"/>
      <c r="C45" s="146"/>
      <c r="D45" s="146"/>
      <c r="E45" s="89"/>
      <c r="F45" s="89"/>
      <c r="G45" s="99">
        <v>481</v>
      </c>
      <c r="H45" s="75">
        <f t="shared" si="2"/>
        <v>0</v>
      </c>
    </row>
    <row r="46" spans="1:8" ht="75" customHeight="1">
      <c r="A46" s="145" t="s">
        <v>223</v>
      </c>
      <c r="B46" s="146"/>
      <c r="C46" s="146"/>
      <c r="D46" s="146"/>
      <c r="E46" s="89"/>
      <c r="F46" s="89"/>
      <c r="G46" s="99">
        <v>481</v>
      </c>
      <c r="H46" s="75">
        <f t="shared" si="2"/>
        <v>0</v>
      </c>
    </row>
    <row r="47" spans="1:8" ht="90.75" customHeight="1">
      <c r="A47" s="145" t="s">
        <v>232</v>
      </c>
      <c r="B47" s="146"/>
      <c r="C47" s="146"/>
      <c r="D47" s="146"/>
      <c r="E47" s="89"/>
      <c r="F47" s="89"/>
      <c r="G47" s="99">
        <v>481</v>
      </c>
      <c r="H47" s="75">
        <f t="shared" si="2"/>
        <v>0</v>
      </c>
    </row>
    <row r="48" spans="1:8" ht="18" customHeight="1">
      <c r="A48" s="167" t="s">
        <v>29</v>
      </c>
      <c r="B48" s="168"/>
      <c r="C48" s="168"/>
      <c r="D48" s="168"/>
      <c r="E48" s="168"/>
      <c r="F48" s="168"/>
      <c r="G48" s="169"/>
      <c r="H48" s="84">
        <f>SUM(H33:H47)</f>
        <v>64080</v>
      </c>
    </row>
    <row r="49" spans="1:8" ht="22.5" customHeight="1">
      <c r="A49" s="170" t="s">
        <v>200</v>
      </c>
      <c r="B49" s="168"/>
      <c r="C49" s="168"/>
      <c r="D49" s="168"/>
      <c r="E49" s="168"/>
      <c r="F49" s="168"/>
      <c r="G49" s="169"/>
      <c r="H49" s="84">
        <f>H48*7%</f>
        <v>4485.6000000000004</v>
      </c>
    </row>
    <row r="50" spans="1:8" ht="21" customHeight="1">
      <c r="A50" s="147" t="s">
        <v>231</v>
      </c>
      <c r="B50" s="148"/>
      <c r="C50" s="148"/>
      <c r="D50" s="148"/>
      <c r="E50" s="148"/>
      <c r="F50" s="148"/>
      <c r="G50" s="148"/>
      <c r="H50" s="100">
        <f>H9+H20+H27+H29+H48+H49</f>
        <v>335517.59999999998</v>
      </c>
    </row>
    <row r="51" spans="1:8" ht="21" customHeight="1">
      <c r="A51" s="171" t="s">
        <v>252</v>
      </c>
      <c r="B51" s="172"/>
      <c r="C51" s="172"/>
      <c r="D51" s="172"/>
      <c r="E51" s="172"/>
      <c r="F51" s="172"/>
      <c r="G51" s="172"/>
      <c r="H51" s="92">
        <f>H50*1.15</f>
        <v>385845.23999999993</v>
      </c>
    </row>
    <row r="52" spans="1:8" ht="21" customHeight="1">
      <c r="A52" s="147" t="s">
        <v>210</v>
      </c>
      <c r="B52" s="173"/>
      <c r="C52" s="173"/>
      <c r="D52" s="173"/>
      <c r="E52" s="173"/>
      <c r="F52" s="173"/>
      <c r="G52" s="173"/>
      <c r="H52" s="93">
        <v>391166</v>
      </c>
    </row>
    <row r="53" spans="1:8" ht="21" customHeight="1">
      <c r="A53" s="158" t="s">
        <v>211</v>
      </c>
      <c r="B53" s="158"/>
      <c r="C53" s="158"/>
      <c r="D53" s="158"/>
      <c r="E53" s="158"/>
      <c r="F53" s="158"/>
      <c r="G53" s="158"/>
      <c r="H53" s="124"/>
    </row>
    <row r="55" spans="1:8" ht="27.75" customHeight="1">
      <c r="A55" s="90" t="s">
        <v>30</v>
      </c>
    </row>
    <row r="56" spans="1:8" ht="27.75" customHeight="1">
      <c r="A56" s="129" t="s">
        <v>0</v>
      </c>
      <c r="B56" s="129"/>
      <c r="C56" s="129"/>
      <c r="D56" s="129"/>
      <c r="E56" s="129"/>
      <c r="F56" s="129"/>
      <c r="G56" s="129"/>
      <c r="H56" s="129"/>
    </row>
    <row r="57" spans="1:8" ht="69.75" customHeight="1">
      <c r="A57" s="143" t="s">
        <v>31</v>
      </c>
      <c r="B57" s="143"/>
      <c r="C57" s="143"/>
      <c r="D57" s="143"/>
      <c r="E57" s="143"/>
      <c r="F57" s="143"/>
      <c r="G57" s="143"/>
      <c r="H57" s="143"/>
    </row>
    <row r="58" spans="1:8" ht="156.75" customHeight="1">
      <c r="A58" s="143" t="s">
        <v>32</v>
      </c>
      <c r="B58" s="143"/>
      <c r="C58" s="143"/>
      <c r="D58" s="143"/>
      <c r="E58" s="143"/>
      <c r="F58" s="143"/>
      <c r="G58" s="143"/>
      <c r="H58" s="143"/>
    </row>
    <row r="59" spans="1:8" ht="74.25" customHeight="1">
      <c r="A59" s="164" t="s">
        <v>256</v>
      </c>
      <c r="B59" s="165"/>
      <c r="C59" s="165"/>
      <c r="D59" s="165"/>
      <c r="E59" s="165"/>
      <c r="F59" s="165"/>
      <c r="G59" s="165"/>
      <c r="H59" s="165"/>
    </row>
    <row r="60" spans="1:8" ht="42.75" customHeight="1">
      <c r="A60" s="163" t="s">
        <v>208</v>
      </c>
      <c r="B60" s="143"/>
      <c r="C60" s="143"/>
      <c r="D60" s="143"/>
      <c r="E60" s="143"/>
      <c r="F60" s="143"/>
      <c r="G60" s="143"/>
      <c r="H60" s="143"/>
    </row>
    <row r="61" spans="1:8" ht="36" customHeight="1">
      <c r="A61" s="163" t="s">
        <v>209</v>
      </c>
      <c r="B61" s="143"/>
      <c r="C61" s="143"/>
      <c r="D61" s="143"/>
      <c r="E61" s="143"/>
      <c r="F61" s="143"/>
      <c r="G61" s="143"/>
      <c r="H61" s="143"/>
    </row>
    <row r="62" spans="1:8" ht="42" customHeight="1">
      <c r="A62" s="162" t="s">
        <v>257</v>
      </c>
      <c r="B62" s="162"/>
      <c r="C62" s="162"/>
      <c r="D62" s="162"/>
      <c r="E62" s="162"/>
      <c r="F62" s="162"/>
      <c r="G62" s="162"/>
      <c r="H62" s="162"/>
    </row>
  </sheetData>
  <mergeCells count="64">
    <mergeCell ref="A62:H62"/>
    <mergeCell ref="A60:H60"/>
    <mergeCell ref="A61:H61"/>
    <mergeCell ref="A59:H59"/>
    <mergeCell ref="E31:E32"/>
    <mergeCell ref="F31:F32"/>
    <mergeCell ref="G31:G32"/>
    <mergeCell ref="A44:D44"/>
    <mergeCell ref="A45:D45"/>
    <mergeCell ref="A58:H58"/>
    <mergeCell ref="A46:D46"/>
    <mergeCell ref="A47:D47"/>
    <mergeCell ref="A48:G48"/>
    <mergeCell ref="A49:G49"/>
    <mergeCell ref="A51:G51"/>
    <mergeCell ref="A52:G52"/>
    <mergeCell ref="A12:C13"/>
    <mergeCell ref="A23:C24"/>
    <mergeCell ref="A53:G53"/>
    <mergeCell ref="A16:C17"/>
    <mergeCell ref="A14:C15"/>
    <mergeCell ref="A25:C26"/>
    <mergeCell ref="A31:D32"/>
    <mergeCell ref="A18:C19"/>
    <mergeCell ref="A36:D36"/>
    <mergeCell ref="A37:D37"/>
    <mergeCell ref="A38:D38"/>
    <mergeCell ref="A39:D39"/>
    <mergeCell ref="A40:D40"/>
    <mergeCell ref="A41:D41"/>
    <mergeCell ref="A42:D42"/>
    <mergeCell ref="A43:D43"/>
    <mergeCell ref="A57:H57"/>
    <mergeCell ref="A29:F29"/>
    <mergeCell ref="A30:H30"/>
    <mergeCell ref="A33:D33"/>
    <mergeCell ref="A34:D34"/>
    <mergeCell ref="A35:D35"/>
    <mergeCell ref="H31:H32"/>
    <mergeCell ref="A50:G50"/>
    <mergeCell ref="A56:H56"/>
    <mergeCell ref="A20:G20"/>
    <mergeCell ref="A21:H21"/>
    <mergeCell ref="A22:C22"/>
    <mergeCell ref="A27:G27"/>
    <mergeCell ref="A28:H28"/>
    <mergeCell ref="A7:E7"/>
    <mergeCell ref="A8:E8"/>
    <mergeCell ref="A9:G9"/>
    <mergeCell ref="A10:H10"/>
    <mergeCell ref="A11:C11"/>
    <mergeCell ref="A1:H1"/>
    <mergeCell ref="A3:H3"/>
    <mergeCell ref="A4:H4"/>
    <mergeCell ref="A5:D5"/>
    <mergeCell ref="A6:D6"/>
    <mergeCell ref="I25:O26"/>
    <mergeCell ref="I23:O24"/>
    <mergeCell ref="I6:O6"/>
    <mergeCell ref="I14:O15"/>
    <mergeCell ref="I12:O13"/>
    <mergeCell ref="I16:O17"/>
    <mergeCell ref="I8:O8"/>
    <mergeCell ref="I18:O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topLeftCell="A3" zoomScale="120" zoomScaleNormal="120" workbookViewId="0">
      <selection activeCell="C15" sqref="C15"/>
    </sheetView>
  </sheetViews>
  <sheetFormatPr defaultColWidth="9" defaultRowHeight="15"/>
  <cols>
    <col min="1" max="1" width="64.42578125" customWidth="1"/>
    <col min="2" max="2" width="17.7109375" customWidth="1"/>
    <col min="3" max="3" width="60.85546875" customWidth="1"/>
  </cols>
  <sheetData>
    <row r="1" spans="1:6" ht="15.75">
      <c r="A1" s="103" t="s">
        <v>0</v>
      </c>
      <c r="B1" s="103"/>
      <c r="C1" s="103"/>
      <c r="D1" s="67"/>
      <c r="E1" s="67"/>
      <c r="F1" s="67"/>
    </row>
    <row r="2" spans="1:6" ht="30" customHeight="1">
      <c r="A2" s="174" t="s">
        <v>250</v>
      </c>
      <c r="B2" s="174"/>
      <c r="C2" s="104" t="s">
        <v>33</v>
      </c>
      <c r="D2" s="68"/>
    </row>
    <row r="3" spans="1:6" ht="47.25">
      <c r="A3" s="105" t="s">
        <v>34</v>
      </c>
      <c r="B3" s="106" t="s">
        <v>259</v>
      </c>
      <c r="C3" s="107" t="s">
        <v>35</v>
      </c>
    </row>
    <row r="4" spans="1:6" ht="31.5">
      <c r="A4" s="101" t="s">
        <v>36</v>
      </c>
      <c r="B4" s="108">
        <v>500</v>
      </c>
      <c r="C4" s="109" t="s">
        <v>201</v>
      </c>
    </row>
    <row r="5" spans="1:6" ht="27.75" customHeight="1">
      <c r="A5" s="176" t="s">
        <v>37</v>
      </c>
      <c r="B5" s="178">
        <v>500</v>
      </c>
      <c r="C5" s="109" t="s">
        <v>202</v>
      </c>
    </row>
    <row r="6" spans="1:6" ht="30" customHeight="1">
      <c r="A6" s="177"/>
      <c r="B6" s="179"/>
      <c r="C6" s="109" t="s">
        <v>203</v>
      </c>
    </row>
    <row r="7" spans="1:6" ht="47.25">
      <c r="A7" s="101" t="s">
        <v>38</v>
      </c>
      <c r="B7" s="108">
        <v>120</v>
      </c>
      <c r="C7" s="109" t="s">
        <v>204</v>
      </c>
    </row>
    <row r="8" spans="1:6" ht="31.5">
      <c r="A8" s="101" t="s">
        <v>39</v>
      </c>
      <c r="B8" s="108">
        <v>400</v>
      </c>
      <c r="C8" s="109" t="s">
        <v>201</v>
      </c>
    </row>
    <row r="9" spans="1:6" ht="15.75">
      <c r="A9" s="110" t="s">
        <v>40</v>
      </c>
      <c r="B9" s="111" t="s">
        <v>41</v>
      </c>
      <c r="C9" s="112"/>
    </row>
    <row r="10" spans="1:6" ht="47.25">
      <c r="A10" s="102" t="s">
        <v>42</v>
      </c>
      <c r="B10" s="108">
        <v>250</v>
      </c>
      <c r="C10" s="109" t="s">
        <v>201</v>
      </c>
    </row>
    <row r="11" spans="1:6" ht="18" customHeight="1">
      <c r="A11" s="98"/>
      <c r="B11" s="98"/>
      <c r="C11" s="98"/>
    </row>
    <row r="12" spans="1:6" ht="30" customHeight="1">
      <c r="A12" s="175" t="s">
        <v>258</v>
      </c>
      <c r="B12" s="175"/>
      <c r="C12" s="175"/>
    </row>
    <row r="14" spans="1:6" ht="15.75">
      <c r="A14" s="70"/>
    </row>
  </sheetData>
  <mergeCells count="4">
    <mergeCell ref="A2:B2"/>
    <mergeCell ref="A12:C12"/>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5"/>
  <sheetViews>
    <sheetView topLeftCell="A4" zoomScale="98" zoomScaleNormal="98" workbookViewId="0">
      <selection activeCell="L16" sqref="L16"/>
    </sheetView>
  </sheetViews>
  <sheetFormatPr defaultColWidth="9" defaultRowHeight="15"/>
  <cols>
    <col min="1" max="1" width="49.28515625" customWidth="1"/>
    <col min="2" max="2" width="60" customWidth="1"/>
    <col min="3" max="3" width="17.42578125" customWidth="1"/>
    <col min="4" max="4" width="18" style="60" customWidth="1"/>
    <col min="5" max="5" width="18" customWidth="1"/>
    <col min="6" max="6" width="18.28515625" customWidth="1"/>
    <col min="7" max="7" width="19" customWidth="1"/>
    <col min="8" max="8" width="18.85546875" customWidth="1"/>
  </cols>
  <sheetData>
    <row r="1" spans="1:8" ht="21" customHeight="1">
      <c r="A1" s="183" t="s">
        <v>43</v>
      </c>
      <c r="B1" s="183"/>
      <c r="C1" s="183"/>
      <c r="D1" s="183"/>
      <c r="E1" s="183"/>
      <c r="F1" s="183"/>
      <c r="G1" s="183"/>
      <c r="H1" s="183"/>
    </row>
    <row r="2" spans="1:8" ht="73.5" customHeight="1">
      <c r="A2" s="180" t="s">
        <v>247</v>
      </c>
      <c r="B2" s="180"/>
      <c r="C2" s="180"/>
      <c r="D2" s="180"/>
      <c r="E2" s="180"/>
      <c r="F2" s="180"/>
      <c r="G2" s="180"/>
      <c r="H2" s="180"/>
    </row>
    <row r="3" spans="1:8" ht="82.5" customHeight="1">
      <c r="A3" s="181" t="s">
        <v>246</v>
      </c>
      <c r="B3" s="182"/>
      <c r="C3" s="94">
        <v>3</v>
      </c>
      <c r="D3" s="91"/>
      <c r="E3" s="91"/>
      <c r="F3" s="91"/>
      <c r="G3" s="91"/>
      <c r="H3" s="91"/>
    </row>
    <row r="4" spans="1:8" ht="173.25" customHeight="1">
      <c r="A4" s="180" t="s">
        <v>251</v>
      </c>
      <c r="B4" s="180"/>
      <c r="C4" s="180"/>
      <c r="D4" s="180"/>
      <c r="E4" s="180"/>
      <c r="F4" s="180"/>
      <c r="G4" s="180"/>
      <c r="H4" s="180"/>
    </row>
    <row r="5" spans="1:8" ht="19.5" customHeight="1">
      <c r="A5" s="184" t="s">
        <v>254</v>
      </c>
      <c r="B5" s="185"/>
      <c r="C5" s="185"/>
      <c r="D5" s="185"/>
      <c r="E5" s="185"/>
      <c r="F5" s="185"/>
      <c r="G5" s="185"/>
      <c r="H5" s="185"/>
    </row>
    <row r="6" spans="1:8" ht="38.25" customHeight="1">
      <c r="C6" s="95" t="s">
        <v>236</v>
      </c>
      <c r="D6" s="95" t="s">
        <v>237</v>
      </c>
      <c r="E6" s="95" t="s">
        <v>238</v>
      </c>
      <c r="F6" s="95" t="s">
        <v>239</v>
      </c>
      <c r="G6" s="95" t="s">
        <v>240</v>
      </c>
      <c r="H6" s="95" t="s">
        <v>241</v>
      </c>
    </row>
    <row r="7" spans="1:8" ht="31.5">
      <c r="A7" s="62" t="s">
        <v>44</v>
      </c>
      <c r="B7" s="62" t="s">
        <v>45</v>
      </c>
      <c r="C7" s="186" t="s">
        <v>212</v>
      </c>
      <c r="D7" s="186"/>
      <c r="E7" s="186"/>
      <c r="F7" s="186"/>
      <c r="G7" s="186"/>
      <c r="H7" s="186"/>
    </row>
    <row r="8" spans="1:8" ht="47.25">
      <c r="A8" s="101" t="s">
        <v>36</v>
      </c>
      <c r="B8" s="64" t="s">
        <v>46</v>
      </c>
      <c r="C8" s="63">
        <v>100</v>
      </c>
      <c r="D8" s="63">
        <v>300</v>
      </c>
      <c r="E8" s="63">
        <v>500</v>
      </c>
      <c r="F8" s="63"/>
      <c r="G8" s="63"/>
      <c r="H8" s="63"/>
    </row>
    <row r="9" spans="1:8" ht="31.5">
      <c r="A9" s="101" t="s">
        <v>37</v>
      </c>
      <c r="B9" s="64" t="s">
        <v>47</v>
      </c>
      <c r="C9" s="63">
        <v>100</v>
      </c>
      <c r="D9" s="63">
        <v>300</v>
      </c>
      <c r="E9" s="63">
        <v>500</v>
      </c>
      <c r="F9" s="63"/>
      <c r="G9" s="63"/>
      <c r="H9" s="63"/>
    </row>
    <row r="10" spans="1:8" ht="47.25">
      <c r="A10" s="101" t="s">
        <v>38</v>
      </c>
      <c r="B10" s="66" t="s">
        <v>48</v>
      </c>
      <c r="C10" s="65">
        <f>20%*E10</f>
        <v>24</v>
      </c>
      <c r="D10" s="65">
        <v>72</v>
      </c>
      <c r="E10" s="65">
        <v>120</v>
      </c>
      <c r="F10" s="63"/>
      <c r="G10" s="63"/>
      <c r="H10" s="63"/>
    </row>
    <row r="11" spans="1:8" ht="47.25">
      <c r="A11" s="101" t="s">
        <v>39</v>
      </c>
      <c r="B11" s="66" t="s">
        <v>49</v>
      </c>
      <c r="C11" s="65">
        <v>80</v>
      </c>
      <c r="D11" s="65">
        <v>240</v>
      </c>
      <c r="E11" s="65">
        <v>400</v>
      </c>
      <c r="F11" s="63"/>
      <c r="G11" s="63"/>
      <c r="H11" s="63"/>
    </row>
    <row r="12" spans="1:8" ht="63">
      <c r="A12" s="102" t="s">
        <v>50</v>
      </c>
      <c r="B12" s="66" t="s">
        <v>288</v>
      </c>
      <c r="C12" s="65">
        <v>50</v>
      </c>
      <c r="D12" s="65">
        <v>150</v>
      </c>
      <c r="E12" s="65">
        <v>250</v>
      </c>
      <c r="F12" s="63"/>
      <c r="G12" s="63"/>
      <c r="H12" s="63"/>
    </row>
    <row r="13" spans="1:8" ht="94.5">
      <c r="A13" s="101" t="s">
        <v>51</v>
      </c>
      <c r="B13" s="66" t="s">
        <v>52</v>
      </c>
      <c r="C13" s="65">
        <v>50</v>
      </c>
      <c r="D13" s="65">
        <v>150</v>
      </c>
      <c r="E13" s="65">
        <v>250</v>
      </c>
      <c r="F13" s="63"/>
      <c r="G13" s="63"/>
      <c r="H13" s="63"/>
    </row>
    <row r="14" spans="1:8" ht="78.75">
      <c r="A14" s="101" t="s">
        <v>53</v>
      </c>
      <c r="B14" s="66" t="s">
        <v>54</v>
      </c>
      <c r="C14" s="65">
        <v>4</v>
      </c>
      <c r="D14" s="65">
        <v>14</v>
      </c>
      <c r="E14" s="65">
        <v>23</v>
      </c>
      <c r="F14" s="63"/>
      <c r="G14" s="63"/>
      <c r="H14" s="63"/>
    </row>
    <row r="15" spans="1:8" ht="78.75">
      <c r="A15" s="101" t="s">
        <v>55</v>
      </c>
      <c r="B15" s="66" t="s">
        <v>56</v>
      </c>
      <c r="C15" s="65">
        <f>20%*E15</f>
        <v>45</v>
      </c>
      <c r="D15" s="65">
        <v>135</v>
      </c>
      <c r="E15" s="65">
        <v>225</v>
      </c>
      <c r="F15" s="63"/>
      <c r="G15" s="63"/>
      <c r="H15" s="63"/>
    </row>
    <row r="16" spans="1:8" ht="63">
      <c r="A16" s="101" t="s">
        <v>248</v>
      </c>
      <c r="B16" s="66" t="s">
        <v>57</v>
      </c>
      <c r="C16" s="65">
        <v>4</v>
      </c>
      <c r="D16" s="65">
        <v>10</v>
      </c>
      <c r="E16" s="65">
        <v>15</v>
      </c>
      <c r="F16" s="63"/>
      <c r="G16" s="63"/>
      <c r="H16" s="63"/>
    </row>
    <row r="17" spans="1:8" ht="63">
      <c r="A17" s="101" t="s">
        <v>249</v>
      </c>
      <c r="B17" s="66" t="s">
        <v>58</v>
      </c>
      <c r="C17" s="65">
        <v>8</v>
      </c>
      <c r="D17" s="65">
        <v>16</v>
      </c>
      <c r="E17" s="65">
        <v>25</v>
      </c>
      <c r="F17" s="63"/>
      <c r="G17" s="63"/>
      <c r="H17" s="63"/>
    </row>
    <row r="18" spans="1:8" ht="57" customHeight="1">
      <c r="A18" s="181" t="s">
        <v>253</v>
      </c>
      <c r="B18" s="182"/>
      <c r="C18" s="61">
        <v>0.2</v>
      </c>
      <c r="D18" s="61">
        <f>80%/(C3-1)</f>
        <v>0.4</v>
      </c>
      <c r="E18" s="61">
        <f>80%/(C3-1)</f>
        <v>0.4</v>
      </c>
      <c r="F18" s="61">
        <f>80%/(C3-1)</f>
        <v>0.4</v>
      </c>
      <c r="G18" s="61">
        <f>80%/(C3-1)</f>
        <v>0.4</v>
      </c>
      <c r="H18" s="61">
        <f>80%/(C3-1)</f>
        <v>0.4</v>
      </c>
    </row>
    <row r="21" spans="1:8" ht="15.75">
      <c r="B21" s="96" t="s">
        <v>242</v>
      </c>
      <c r="C21" s="97">
        <v>0.2</v>
      </c>
      <c r="D21" s="97">
        <v>0.16</v>
      </c>
      <c r="E21" s="97">
        <v>0.16</v>
      </c>
      <c r="F21" s="97">
        <v>0.16</v>
      </c>
      <c r="G21" s="97">
        <v>0.16</v>
      </c>
      <c r="H21" s="97">
        <v>0.16</v>
      </c>
    </row>
    <row r="22" spans="1:8" ht="15.75">
      <c r="B22" s="96" t="s">
        <v>243</v>
      </c>
      <c r="C22" s="97">
        <v>0.2</v>
      </c>
      <c r="D22" s="97">
        <v>0.2</v>
      </c>
      <c r="E22" s="97">
        <v>0.2</v>
      </c>
      <c r="F22" s="97">
        <v>0.2</v>
      </c>
      <c r="G22" s="97">
        <v>0.2</v>
      </c>
      <c r="H22" s="98"/>
    </row>
    <row r="23" spans="1:8" ht="15.75">
      <c r="B23" s="96" t="s">
        <v>244</v>
      </c>
      <c r="C23" s="97">
        <v>0.2</v>
      </c>
      <c r="D23" s="97">
        <v>0.27</v>
      </c>
      <c r="E23" s="97">
        <v>0.27</v>
      </c>
      <c r="F23" s="97">
        <v>0.26</v>
      </c>
      <c r="G23" s="98"/>
      <c r="H23" s="98"/>
    </row>
    <row r="24" spans="1:8" ht="15.75">
      <c r="B24" s="96" t="s">
        <v>245</v>
      </c>
      <c r="C24" s="97">
        <v>0.2</v>
      </c>
      <c r="D24" s="97">
        <v>0.4</v>
      </c>
      <c r="E24" s="97">
        <v>0.4</v>
      </c>
    </row>
    <row r="25" spans="1:8">
      <c r="A25" s="113" t="s">
        <v>255</v>
      </c>
    </row>
  </sheetData>
  <mergeCells count="7">
    <mergeCell ref="A4:H4"/>
    <mergeCell ref="A18:B18"/>
    <mergeCell ref="A1:H1"/>
    <mergeCell ref="A2:H2"/>
    <mergeCell ref="A5:H5"/>
    <mergeCell ref="C7:H7"/>
    <mergeCell ref="A3:B3"/>
  </mergeCells>
  <phoneticPr fontId="4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B9"/>
  <sheetViews>
    <sheetView workbookViewId="0">
      <selection activeCell="B32" sqref="B32"/>
    </sheetView>
  </sheetViews>
  <sheetFormatPr defaultColWidth="9.140625" defaultRowHeight="15"/>
  <cols>
    <col min="1" max="1" width="69" style="48" customWidth="1"/>
    <col min="2" max="2" width="16" style="49" customWidth="1"/>
    <col min="3" max="16384" width="9.140625" style="48"/>
  </cols>
  <sheetData>
    <row r="2" spans="1:2">
      <c r="A2" s="50"/>
      <c r="B2" s="51" t="s">
        <v>59</v>
      </c>
    </row>
    <row r="3" spans="1:2">
      <c r="A3" s="52" t="s">
        <v>60</v>
      </c>
      <c r="B3" s="53"/>
    </row>
    <row r="4" spans="1:2">
      <c r="A4" s="54" t="s">
        <v>61</v>
      </c>
      <c r="B4" s="55">
        <f>'Еднократна сума'!H53</f>
        <v>0</v>
      </c>
    </row>
    <row r="5" spans="1:2">
      <c r="A5" s="54" t="s">
        <v>62</v>
      </c>
      <c r="B5" s="55">
        <v>385845.23999999993</v>
      </c>
    </row>
    <row r="6" spans="1:2">
      <c r="A6" s="56" t="s">
        <v>63</v>
      </c>
      <c r="B6" s="57">
        <f>SUM(B4:B5)</f>
        <v>385845.23999999993</v>
      </c>
    </row>
    <row r="7" spans="1:2">
      <c r="A7" s="50"/>
      <c r="B7" s="58"/>
    </row>
    <row r="8" spans="1:2">
      <c r="A8" s="59"/>
      <c r="B8" s="59"/>
    </row>
    <row r="9" spans="1:2">
      <c r="A9" s="59"/>
      <c r="B9" s="59"/>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5"/>
  <sheetViews>
    <sheetView topLeftCell="A19" workbookViewId="0">
      <selection activeCell="L37" sqref="L37"/>
    </sheetView>
  </sheetViews>
  <sheetFormatPr defaultColWidth="9" defaultRowHeight="15"/>
  <cols>
    <col min="1" max="1" width="3.5703125" customWidth="1"/>
    <col min="2" max="2" width="14.28515625" customWidth="1"/>
    <col min="3" max="3" width="38" customWidth="1"/>
    <col min="4" max="4" width="33.85546875" customWidth="1"/>
    <col min="5" max="5" width="25.42578125" customWidth="1"/>
    <col min="6" max="6" width="16.140625" customWidth="1"/>
    <col min="10" max="10" width="10.85546875" customWidth="1"/>
    <col min="11" max="11" width="12.42578125" customWidth="1"/>
    <col min="12" max="12" width="11.5703125" customWidth="1"/>
  </cols>
  <sheetData>
    <row r="1" spans="1:12" ht="30.75" customHeight="1">
      <c r="A1" s="187" t="s">
        <v>64</v>
      </c>
      <c r="B1" s="187"/>
      <c r="C1" s="187"/>
      <c r="D1" s="187"/>
      <c r="E1" s="187"/>
      <c r="J1" s="188" t="s">
        <v>65</v>
      </c>
      <c r="K1" s="189"/>
      <c r="L1" s="190"/>
    </row>
    <row r="2" spans="1:12">
      <c r="J2" s="4" t="s">
        <v>66</v>
      </c>
      <c r="K2" s="4" t="s">
        <v>67</v>
      </c>
      <c r="L2" s="4" t="s">
        <v>68</v>
      </c>
    </row>
    <row r="3" spans="1:12">
      <c r="A3" s="44" t="s">
        <v>69</v>
      </c>
      <c r="B3" s="191" t="s">
        <v>70</v>
      </c>
      <c r="C3" s="192"/>
      <c r="D3" s="192"/>
      <c r="E3" s="192"/>
      <c r="F3" s="192"/>
      <c r="G3" s="193"/>
      <c r="J3" s="4"/>
      <c r="K3" s="4"/>
      <c r="L3" s="4"/>
    </row>
    <row r="4" spans="1:12" ht="97.5">
      <c r="A4" s="22" t="s">
        <v>71</v>
      </c>
      <c r="B4" s="22" t="s">
        <v>72</v>
      </c>
      <c r="C4" s="36" t="s">
        <v>73</v>
      </c>
      <c r="D4" s="36" t="s">
        <v>74</v>
      </c>
      <c r="E4" s="22" t="s">
        <v>75</v>
      </c>
      <c r="F4" s="45" t="s">
        <v>76</v>
      </c>
      <c r="G4" s="22" t="s">
        <v>77</v>
      </c>
    </row>
    <row r="5" spans="1:12">
      <c r="A5" s="26">
        <v>1</v>
      </c>
      <c r="B5" s="26"/>
      <c r="C5" s="46"/>
      <c r="D5" s="26"/>
      <c r="E5" s="26"/>
      <c r="F5" s="27"/>
      <c r="G5" s="27"/>
    </row>
    <row r="6" spans="1:12">
      <c r="A6" s="26">
        <v>2</v>
      </c>
      <c r="B6" s="26"/>
      <c r="C6" s="26"/>
      <c r="D6" s="26"/>
      <c r="E6" s="26"/>
      <c r="F6" s="27"/>
      <c r="G6" s="27"/>
    </row>
    <row r="7" spans="1:12">
      <c r="A7" s="26">
        <v>3</v>
      </c>
      <c r="B7" s="26"/>
      <c r="C7" s="26"/>
      <c r="D7" s="26"/>
      <c r="E7" s="26"/>
      <c r="F7" s="27"/>
      <c r="G7" s="27"/>
    </row>
    <row r="8" spans="1:12">
      <c r="A8" s="26">
        <v>4</v>
      </c>
      <c r="B8" s="26"/>
      <c r="C8" s="26"/>
      <c r="D8" s="46"/>
      <c r="E8" s="26"/>
      <c r="F8" s="27"/>
      <c r="G8" s="27"/>
    </row>
    <row r="9" spans="1:12">
      <c r="A9" s="26">
        <v>5</v>
      </c>
      <c r="B9" s="26"/>
      <c r="C9" s="46"/>
      <c r="D9" s="26"/>
      <c r="E9" s="26"/>
      <c r="F9" s="27"/>
      <c r="G9" s="27"/>
    </row>
    <row r="10" spans="1:12">
      <c r="A10" s="26">
        <v>6</v>
      </c>
      <c r="B10" s="26"/>
      <c r="C10" s="26"/>
      <c r="D10" s="46"/>
      <c r="E10" s="26"/>
      <c r="F10" s="27"/>
      <c r="G10" s="27"/>
    </row>
    <row r="11" spans="1:12">
      <c r="A11" s="26">
        <v>7</v>
      </c>
      <c r="B11" s="26"/>
      <c r="C11" s="26"/>
      <c r="D11" s="46"/>
      <c r="E11" s="26"/>
      <c r="F11" s="27"/>
      <c r="G11" s="27"/>
    </row>
    <row r="12" spans="1:12">
      <c r="A12" s="26">
        <v>8</v>
      </c>
      <c r="B12" s="26"/>
      <c r="C12" s="46"/>
      <c r="D12" s="46"/>
      <c r="E12" s="26"/>
      <c r="F12" s="27"/>
      <c r="G12" s="27"/>
    </row>
    <row r="13" spans="1:12">
      <c r="A13" s="26">
        <v>9</v>
      </c>
      <c r="B13" s="26"/>
      <c r="C13" s="46"/>
      <c r="D13" s="26"/>
      <c r="E13" s="26"/>
      <c r="F13" s="27"/>
      <c r="G13" s="27"/>
    </row>
    <row r="14" spans="1:12">
      <c r="A14" s="26">
        <v>10</v>
      </c>
      <c r="B14" s="26"/>
      <c r="C14" s="46"/>
      <c r="D14" s="46"/>
      <c r="E14" s="26"/>
      <c r="F14" s="27"/>
      <c r="G14" s="27"/>
    </row>
    <row r="15" spans="1:12">
      <c r="A15" s="194" t="s">
        <v>78</v>
      </c>
      <c r="B15" s="194"/>
      <c r="C15" s="194"/>
      <c r="D15" s="194"/>
      <c r="E15" s="194"/>
      <c r="F15" s="194"/>
      <c r="G15" s="28">
        <f>SUM(G5:G14)</f>
        <v>0</v>
      </c>
    </row>
    <row r="16" spans="1:12">
      <c r="A16" s="44" t="s">
        <v>79</v>
      </c>
      <c r="B16" s="191" t="s">
        <v>80</v>
      </c>
      <c r="C16" s="192"/>
      <c r="D16" s="192"/>
      <c r="E16" s="192"/>
      <c r="F16" s="192"/>
      <c r="G16" s="193"/>
    </row>
    <row r="17" spans="1:7" ht="97.5">
      <c r="A17" s="22" t="s">
        <v>71</v>
      </c>
      <c r="B17" s="23" t="s">
        <v>81</v>
      </c>
      <c r="C17" s="36" t="s">
        <v>73</v>
      </c>
      <c r="D17" s="36" t="s">
        <v>82</v>
      </c>
      <c r="E17" s="22" t="s">
        <v>75</v>
      </c>
      <c r="F17" s="45" t="s">
        <v>76</v>
      </c>
      <c r="G17" s="22" t="s">
        <v>77</v>
      </c>
    </row>
    <row r="18" spans="1:7">
      <c r="A18" s="26">
        <v>1</v>
      </c>
      <c r="B18" s="26"/>
      <c r="C18" s="46"/>
      <c r="D18" s="26"/>
      <c r="E18" s="26"/>
      <c r="F18" s="27"/>
      <c r="G18" s="27"/>
    </row>
    <row r="19" spans="1:7">
      <c r="A19" s="26">
        <v>2</v>
      </c>
      <c r="B19" s="26"/>
      <c r="C19" s="26"/>
      <c r="D19" s="26"/>
      <c r="E19" s="26"/>
      <c r="F19" s="27"/>
      <c r="G19" s="27"/>
    </row>
    <row r="20" spans="1:7">
      <c r="A20" s="26">
        <v>3</v>
      </c>
      <c r="B20" s="26"/>
      <c r="C20" s="26"/>
      <c r="D20" s="26"/>
      <c r="E20" s="26"/>
      <c r="F20" s="27"/>
      <c r="G20" s="27"/>
    </row>
    <row r="21" spans="1:7">
      <c r="A21" s="26">
        <v>4</v>
      </c>
      <c r="B21" s="26"/>
      <c r="C21" s="26"/>
      <c r="D21" s="46"/>
      <c r="E21" s="26"/>
      <c r="F21" s="27"/>
      <c r="G21" s="27"/>
    </row>
    <row r="22" spans="1:7">
      <c r="A22" s="26">
        <v>5</v>
      </c>
      <c r="B22" s="26"/>
      <c r="C22" s="46"/>
      <c r="D22" s="26"/>
      <c r="E22" s="26"/>
      <c r="F22" s="27"/>
      <c r="G22" s="27"/>
    </row>
    <row r="23" spans="1:7">
      <c r="A23" s="26">
        <v>6</v>
      </c>
      <c r="B23" s="26"/>
      <c r="C23" s="26"/>
      <c r="D23" s="46"/>
      <c r="E23" s="26"/>
      <c r="F23" s="27"/>
      <c r="G23" s="27"/>
    </row>
    <row r="24" spans="1:7">
      <c r="A24" s="26">
        <v>7</v>
      </c>
      <c r="B24" s="26"/>
      <c r="C24" s="26"/>
      <c r="D24" s="46"/>
      <c r="E24" s="26"/>
      <c r="F24" s="27"/>
      <c r="G24" s="27"/>
    </row>
    <row r="25" spans="1:7">
      <c r="A25" s="26">
        <v>8</v>
      </c>
      <c r="B25" s="26"/>
      <c r="C25" s="46"/>
      <c r="D25" s="46"/>
      <c r="E25" s="26"/>
      <c r="F25" s="27"/>
      <c r="G25" s="27"/>
    </row>
    <row r="26" spans="1:7">
      <c r="A26" s="26">
        <v>9</v>
      </c>
      <c r="B26" s="26"/>
      <c r="C26" s="46"/>
      <c r="D26" s="26"/>
      <c r="E26" s="26"/>
      <c r="F26" s="27"/>
      <c r="G26" s="27"/>
    </row>
    <row r="27" spans="1:7">
      <c r="A27" s="26">
        <v>10</v>
      </c>
      <c r="B27" s="26"/>
      <c r="C27" s="46"/>
      <c r="D27" s="46"/>
      <c r="E27" s="26"/>
      <c r="F27" s="27"/>
      <c r="G27" s="27"/>
    </row>
    <row r="28" spans="1:7">
      <c r="A28" s="194" t="s">
        <v>83</v>
      </c>
      <c r="B28" s="194"/>
      <c r="C28" s="194"/>
      <c r="D28" s="194"/>
      <c r="E28" s="194"/>
      <c r="F28" s="194"/>
      <c r="G28" s="28">
        <f>SUM(G18:G27)</f>
        <v>0</v>
      </c>
    </row>
    <row r="29" spans="1:7">
      <c r="A29" s="44" t="s">
        <v>84</v>
      </c>
      <c r="B29" s="191" t="s">
        <v>85</v>
      </c>
      <c r="C29" s="192"/>
      <c r="D29" s="192"/>
      <c r="E29" s="192"/>
      <c r="F29" s="192"/>
      <c r="G29" s="193"/>
    </row>
    <row r="30" spans="1:7" ht="97.5">
      <c r="A30" s="22" t="s">
        <v>71</v>
      </c>
      <c r="B30" s="23" t="s">
        <v>86</v>
      </c>
      <c r="C30" s="36" t="s">
        <v>73</v>
      </c>
      <c r="D30" s="36" t="s">
        <v>82</v>
      </c>
      <c r="E30" s="22" t="s">
        <v>75</v>
      </c>
      <c r="F30" s="45" t="s">
        <v>76</v>
      </c>
      <c r="G30" s="22" t="s">
        <v>77</v>
      </c>
    </row>
    <row r="31" spans="1:7">
      <c r="A31" s="26">
        <v>1</v>
      </c>
      <c r="B31" s="26"/>
      <c r="C31" s="46"/>
      <c r="D31" s="26"/>
      <c r="E31" s="26"/>
      <c r="F31" s="27"/>
      <c r="G31" s="27"/>
    </row>
    <row r="32" spans="1:7">
      <c r="A32" s="26">
        <v>2</v>
      </c>
      <c r="B32" s="26"/>
      <c r="C32" s="26"/>
      <c r="D32" s="26"/>
      <c r="E32" s="26"/>
      <c r="F32" s="27"/>
      <c r="G32" s="27"/>
    </row>
    <row r="33" spans="1:7">
      <c r="A33" s="26">
        <v>3</v>
      </c>
      <c r="B33" s="26"/>
      <c r="C33" s="26"/>
      <c r="D33" s="26"/>
      <c r="E33" s="26"/>
      <c r="F33" s="27"/>
      <c r="G33" s="27"/>
    </row>
    <row r="34" spans="1:7">
      <c r="A34" s="26">
        <v>4</v>
      </c>
      <c r="B34" s="26"/>
      <c r="C34" s="26"/>
      <c r="D34" s="46"/>
      <c r="E34" s="26"/>
      <c r="F34" s="27"/>
      <c r="G34" s="27"/>
    </row>
    <row r="35" spans="1:7">
      <c r="A35" s="26">
        <v>5</v>
      </c>
      <c r="B35" s="26"/>
      <c r="C35" s="46"/>
      <c r="D35" s="26"/>
      <c r="E35" s="26"/>
      <c r="F35" s="27"/>
      <c r="G35" s="27"/>
    </row>
    <row r="36" spans="1:7">
      <c r="A36" s="26">
        <v>6</v>
      </c>
      <c r="B36" s="26"/>
      <c r="C36" s="26"/>
      <c r="D36" s="46"/>
      <c r="E36" s="26"/>
      <c r="F36" s="27"/>
      <c r="G36" s="27"/>
    </row>
    <row r="37" spans="1:7">
      <c r="A37" s="26">
        <v>7</v>
      </c>
      <c r="B37" s="26"/>
      <c r="C37" s="26"/>
      <c r="D37" s="46"/>
      <c r="E37" s="26"/>
      <c r="F37" s="27"/>
      <c r="G37" s="27"/>
    </row>
    <row r="38" spans="1:7">
      <c r="A38" s="26">
        <v>8</v>
      </c>
      <c r="B38" s="26"/>
      <c r="C38" s="46"/>
      <c r="D38" s="46"/>
      <c r="E38" s="26"/>
      <c r="F38" s="27"/>
      <c r="G38" s="27"/>
    </row>
    <row r="39" spans="1:7">
      <c r="A39" s="26">
        <v>9</v>
      </c>
      <c r="B39" s="26"/>
      <c r="C39" s="46"/>
      <c r="D39" s="26"/>
      <c r="E39" s="26"/>
      <c r="F39" s="27"/>
      <c r="G39" s="27"/>
    </row>
    <row r="40" spans="1:7">
      <c r="A40" s="26">
        <v>10</v>
      </c>
      <c r="B40" s="26"/>
      <c r="C40" s="46"/>
      <c r="D40" s="46"/>
      <c r="E40" s="26"/>
      <c r="F40" s="27"/>
      <c r="G40" s="27"/>
    </row>
    <row r="41" spans="1:7">
      <c r="A41" s="194" t="s">
        <v>87</v>
      </c>
      <c r="B41" s="194"/>
      <c r="C41" s="194"/>
      <c r="D41" s="194"/>
      <c r="E41" s="194"/>
      <c r="F41" s="194"/>
      <c r="G41" s="28">
        <f>SUM(G31:G40)</f>
        <v>0</v>
      </c>
    </row>
    <row r="42" spans="1:7">
      <c r="A42" s="195" t="s">
        <v>88</v>
      </c>
      <c r="B42" s="195"/>
      <c r="C42" s="195"/>
      <c r="D42" s="195"/>
      <c r="E42" s="195"/>
      <c r="F42" s="195"/>
      <c r="G42" s="33">
        <f>G15+G28+G41</f>
        <v>0</v>
      </c>
    </row>
    <row r="45" spans="1:7" ht="28.5" customHeight="1">
      <c r="A45" s="47" t="s">
        <v>89</v>
      </c>
      <c r="B45" s="196" t="s">
        <v>90</v>
      </c>
      <c r="C45" s="196"/>
      <c r="D45" s="196"/>
      <c r="E45" s="196"/>
      <c r="F45" s="196"/>
    </row>
  </sheetData>
  <mergeCells count="10">
    <mergeCell ref="A28:F28"/>
    <mergeCell ref="B29:G29"/>
    <mergeCell ref="A41:F41"/>
    <mergeCell ref="A42:F42"/>
    <mergeCell ref="B45:F45"/>
    <mergeCell ref="A1:E1"/>
    <mergeCell ref="J1:L1"/>
    <mergeCell ref="B3:G3"/>
    <mergeCell ref="A15:F15"/>
    <mergeCell ref="B16:G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41"/>
  <sheetViews>
    <sheetView workbookViewId="0">
      <selection activeCell="A15" sqref="A15:C15"/>
    </sheetView>
  </sheetViews>
  <sheetFormatPr defaultColWidth="9" defaultRowHeight="15"/>
  <cols>
    <col min="1" max="1" width="3" customWidth="1"/>
    <col min="2" max="2" width="21.42578125" customWidth="1"/>
    <col min="3" max="3" width="31.28515625" customWidth="1"/>
    <col min="4" max="4" width="15" customWidth="1"/>
    <col min="5" max="5" width="14.28515625" customWidth="1"/>
    <col min="8" max="8" width="11.7109375" customWidth="1"/>
    <col min="9" max="10" width="11" customWidth="1"/>
  </cols>
  <sheetData>
    <row r="1" spans="1:10" ht="15.75">
      <c r="A1" s="3" t="s">
        <v>91</v>
      </c>
      <c r="B1" s="3"/>
      <c r="C1" s="3"/>
      <c r="D1" s="3"/>
    </row>
    <row r="2" spans="1:10" ht="15.75">
      <c r="A2" s="21"/>
      <c r="B2" s="21"/>
      <c r="C2" s="21"/>
      <c r="D2" s="21"/>
    </row>
    <row r="3" spans="1:10" ht="15.75">
      <c r="B3" s="203"/>
      <c r="C3" s="203"/>
      <c r="H3" s="188" t="s">
        <v>92</v>
      </c>
      <c r="I3" s="189"/>
      <c r="J3" s="190"/>
    </row>
    <row r="4" spans="1:10" ht="15.75" customHeight="1">
      <c r="A4" s="32" t="s">
        <v>69</v>
      </c>
      <c r="B4" s="200" t="s">
        <v>93</v>
      </c>
      <c r="C4" s="201"/>
      <c r="D4" s="202"/>
      <c r="E4" s="34"/>
      <c r="F4" s="35"/>
      <c r="H4" s="4" t="s">
        <v>66</v>
      </c>
      <c r="I4" s="4" t="s">
        <v>67</v>
      </c>
      <c r="J4" s="4" t="s">
        <v>68</v>
      </c>
    </row>
    <row r="5" spans="1:10">
      <c r="A5" s="22" t="s">
        <v>71</v>
      </c>
      <c r="B5" s="22" t="s">
        <v>94</v>
      </c>
      <c r="C5" s="36" t="s">
        <v>95</v>
      </c>
      <c r="D5" s="37" t="s">
        <v>96</v>
      </c>
      <c r="E5" s="38"/>
      <c r="F5" s="39"/>
      <c r="H5" s="4"/>
      <c r="I5" s="4"/>
      <c r="J5" s="4"/>
    </row>
    <row r="6" spans="1:10">
      <c r="A6" s="26">
        <v>1</v>
      </c>
      <c r="B6" s="26" t="s">
        <v>97</v>
      </c>
      <c r="C6" s="27"/>
      <c r="D6" s="40">
        <f>C6*0.4</f>
        <v>0</v>
      </c>
      <c r="E6" s="41"/>
      <c r="F6" s="41"/>
      <c r="I6" s="31"/>
    </row>
    <row r="7" spans="1:10">
      <c r="A7" s="26">
        <v>2</v>
      </c>
      <c r="B7" s="26" t="s">
        <v>98</v>
      </c>
      <c r="C7" s="27"/>
      <c r="D7" s="40">
        <f>C7*0.4</f>
        <v>0</v>
      </c>
      <c r="E7" s="41"/>
      <c r="F7" s="41"/>
    </row>
    <row r="8" spans="1:10">
      <c r="A8" s="26">
        <v>3</v>
      </c>
      <c r="B8" s="26"/>
      <c r="C8" s="27"/>
      <c r="D8" s="40">
        <f>C8*0.4</f>
        <v>0</v>
      </c>
      <c r="E8" s="41"/>
      <c r="F8" s="41"/>
    </row>
    <row r="9" spans="1:10">
      <c r="A9" s="26">
        <v>4</v>
      </c>
      <c r="B9" s="26"/>
      <c r="C9" s="26"/>
      <c r="D9" s="26"/>
      <c r="E9" s="41"/>
      <c r="F9" s="41"/>
    </row>
    <row r="10" spans="1:10">
      <c r="A10" s="26">
        <v>5</v>
      </c>
      <c r="B10" s="26"/>
      <c r="C10" s="26"/>
      <c r="D10" s="26"/>
      <c r="E10" s="41"/>
      <c r="F10" s="41"/>
    </row>
    <row r="11" spans="1:10">
      <c r="A11" s="26">
        <v>6</v>
      </c>
      <c r="B11" s="26"/>
      <c r="C11" s="26"/>
      <c r="D11" s="26"/>
      <c r="E11" s="41"/>
      <c r="F11" s="41"/>
    </row>
    <row r="12" spans="1:10">
      <c r="A12" s="26">
        <v>7</v>
      </c>
      <c r="B12" s="26"/>
      <c r="C12" s="26"/>
      <c r="D12" s="26"/>
      <c r="E12" s="41"/>
      <c r="F12" s="41"/>
    </row>
    <row r="13" spans="1:10">
      <c r="A13" s="26">
        <v>8</v>
      </c>
      <c r="B13" s="26"/>
      <c r="C13" s="26"/>
      <c r="D13" s="26"/>
      <c r="E13" s="41"/>
      <c r="F13" s="41"/>
    </row>
    <row r="14" spans="1:10">
      <c r="A14" s="26">
        <v>9</v>
      </c>
      <c r="B14" s="26"/>
      <c r="C14" s="26"/>
      <c r="D14" s="26"/>
      <c r="E14" s="41"/>
      <c r="F14" s="41"/>
    </row>
    <row r="15" spans="1:10" ht="30.75" customHeight="1">
      <c r="A15" s="197" t="s">
        <v>99</v>
      </c>
      <c r="B15" s="198"/>
      <c r="C15" s="199"/>
      <c r="D15" s="42">
        <f>SUM(D6:D14)</f>
        <v>0</v>
      </c>
      <c r="E15" s="43"/>
      <c r="F15" s="41"/>
    </row>
    <row r="16" spans="1:10">
      <c r="A16" s="29"/>
      <c r="B16" s="29"/>
      <c r="C16" s="29"/>
      <c r="D16" s="29"/>
      <c r="E16" s="29"/>
      <c r="F16" s="30"/>
    </row>
    <row r="17" spans="1:6" ht="15.75" customHeight="1">
      <c r="A17" s="32" t="s">
        <v>69</v>
      </c>
      <c r="B17" s="200" t="s">
        <v>100</v>
      </c>
      <c r="C17" s="201"/>
      <c r="D17" s="202"/>
      <c r="E17" s="29"/>
      <c r="F17" s="30"/>
    </row>
    <row r="18" spans="1:6">
      <c r="A18" s="22" t="s">
        <v>71</v>
      </c>
      <c r="B18" s="22" t="s">
        <v>94</v>
      </c>
      <c r="C18" s="36" t="s">
        <v>95</v>
      </c>
      <c r="D18" s="37" t="s">
        <v>96</v>
      </c>
      <c r="E18" s="29"/>
      <c r="F18" s="30"/>
    </row>
    <row r="19" spans="1:6">
      <c r="A19" s="26">
        <v>1</v>
      </c>
      <c r="B19" s="26" t="s">
        <v>101</v>
      </c>
      <c r="C19" s="27"/>
      <c r="D19" s="40">
        <f>C19*0.4</f>
        <v>0</v>
      </c>
    </row>
    <row r="20" spans="1:6">
      <c r="A20" s="26">
        <v>2</v>
      </c>
      <c r="B20" s="26" t="s">
        <v>102</v>
      </c>
      <c r="C20" s="27"/>
      <c r="D20" s="40">
        <f>C20*0.4</f>
        <v>0</v>
      </c>
    </row>
    <row r="21" spans="1:6">
      <c r="A21" s="26">
        <v>3</v>
      </c>
      <c r="B21" s="26" t="s">
        <v>103</v>
      </c>
      <c r="C21" s="27"/>
      <c r="D21" s="40">
        <f>C21*0.4</f>
        <v>0</v>
      </c>
    </row>
    <row r="22" spans="1:6">
      <c r="A22" s="26">
        <v>4</v>
      </c>
      <c r="B22" s="26" t="s">
        <v>104</v>
      </c>
      <c r="C22" s="26"/>
      <c r="D22" s="26"/>
    </row>
    <row r="23" spans="1:6">
      <c r="A23" s="26">
        <v>5</v>
      </c>
      <c r="B23" s="26"/>
      <c r="C23" s="26"/>
      <c r="D23" s="26"/>
    </row>
    <row r="24" spans="1:6">
      <c r="A24" s="26">
        <v>6</v>
      </c>
      <c r="B24" s="26"/>
      <c r="C24" s="26"/>
      <c r="D24" s="26"/>
    </row>
    <row r="25" spans="1:6">
      <c r="A25" s="26">
        <v>7</v>
      </c>
      <c r="B25" s="26"/>
      <c r="C25" s="26"/>
      <c r="D25" s="26"/>
    </row>
    <row r="26" spans="1:6">
      <c r="A26" s="26">
        <v>8</v>
      </c>
      <c r="B26" s="26"/>
      <c r="C26" s="26"/>
      <c r="D26" s="26"/>
    </row>
    <row r="27" spans="1:6">
      <c r="A27" s="26">
        <v>9</v>
      </c>
      <c r="B27" s="26"/>
      <c r="C27" s="26"/>
      <c r="D27" s="26"/>
    </row>
    <row r="28" spans="1:6" ht="24.75" customHeight="1">
      <c r="A28" s="197" t="s">
        <v>105</v>
      </c>
      <c r="B28" s="198"/>
      <c r="C28" s="199"/>
      <c r="D28" s="42">
        <f>SUM(D19:D27)</f>
        <v>0</v>
      </c>
    </row>
    <row r="30" spans="1:6">
      <c r="A30" s="32" t="s">
        <v>69</v>
      </c>
      <c r="B30" s="200" t="s">
        <v>106</v>
      </c>
      <c r="C30" s="201"/>
      <c r="D30" s="202"/>
    </row>
    <row r="31" spans="1:6">
      <c r="A31" s="22" t="s">
        <v>71</v>
      </c>
      <c r="B31" s="22" t="s">
        <v>94</v>
      </c>
      <c r="C31" s="36" t="s">
        <v>95</v>
      </c>
      <c r="D31" s="37" t="s">
        <v>96</v>
      </c>
    </row>
    <row r="32" spans="1:6">
      <c r="A32" s="26">
        <v>1</v>
      </c>
      <c r="B32" s="26" t="s">
        <v>107</v>
      </c>
      <c r="C32" s="27"/>
      <c r="D32" s="40">
        <f>C32*0.4</f>
        <v>0</v>
      </c>
    </row>
    <row r="33" spans="1:4">
      <c r="A33" s="26">
        <v>2</v>
      </c>
      <c r="B33" s="26" t="s">
        <v>108</v>
      </c>
      <c r="C33" s="27"/>
      <c r="D33" s="40">
        <f>C33*0.4</f>
        <v>0</v>
      </c>
    </row>
    <row r="34" spans="1:4">
      <c r="A34" s="26">
        <v>3</v>
      </c>
      <c r="B34" s="26"/>
      <c r="C34" s="27"/>
      <c r="D34" s="40">
        <f>C34*0.4</f>
        <v>0</v>
      </c>
    </row>
    <row r="35" spans="1:4">
      <c r="A35" s="26">
        <v>4</v>
      </c>
      <c r="B35" s="26"/>
      <c r="C35" s="26"/>
      <c r="D35" s="26"/>
    </row>
    <row r="36" spans="1:4">
      <c r="A36" s="26">
        <v>5</v>
      </c>
      <c r="B36" s="26"/>
      <c r="C36" s="26"/>
      <c r="D36" s="26"/>
    </row>
    <row r="37" spans="1:4">
      <c r="A37" s="26">
        <v>6</v>
      </c>
      <c r="B37" s="26"/>
      <c r="C37" s="26"/>
      <c r="D37" s="26"/>
    </row>
    <row r="38" spans="1:4">
      <c r="A38" s="26">
        <v>7</v>
      </c>
      <c r="B38" s="26"/>
      <c r="C38" s="26"/>
      <c r="D38" s="26"/>
    </row>
    <row r="39" spans="1:4">
      <c r="A39" s="26">
        <v>8</v>
      </c>
      <c r="B39" s="26"/>
      <c r="C39" s="26"/>
      <c r="D39" s="26"/>
    </row>
    <row r="40" spans="1:4">
      <c r="A40" s="26">
        <v>9</v>
      </c>
      <c r="B40" s="26"/>
      <c r="C40" s="26"/>
      <c r="D40" s="26"/>
    </row>
    <row r="41" spans="1:4" ht="25.5" customHeight="1">
      <c r="A41" s="197" t="s">
        <v>109</v>
      </c>
      <c r="B41" s="198"/>
      <c r="C41" s="199"/>
      <c r="D41" s="42">
        <f>SUM(D32:D40)</f>
        <v>0</v>
      </c>
    </row>
  </sheetData>
  <mergeCells count="8">
    <mergeCell ref="A28:C28"/>
    <mergeCell ref="B30:D30"/>
    <mergeCell ref="A41:C41"/>
    <mergeCell ref="B3:C3"/>
    <mergeCell ref="H3:J3"/>
    <mergeCell ref="B4:D4"/>
    <mergeCell ref="A15:C15"/>
    <mergeCell ref="B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68"/>
  <sheetViews>
    <sheetView workbookViewId="0">
      <selection activeCell="G68" sqref="G68"/>
    </sheetView>
  </sheetViews>
  <sheetFormatPr defaultColWidth="9" defaultRowHeight="15"/>
  <cols>
    <col min="1" max="1" width="3" customWidth="1"/>
    <col min="2" max="2" width="16.7109375" customWidth="1"/>
    <col min="3" max="3" width="27.140625" customWidth="1"/>
    <col min="4" max="4" width="44.42578125" customWidth="1"/>
    <col min="5" max="5" width="13" customWidth="1"/>
    <col min="6" max="6" width="14.28515625" customWidth="1"/>
    <col min="9" max="9" width="10" customWidth="1"/>
    <col min="10" max="10" width="11.140625" customWidth="1"/>
    <col min="11" max="11" width="12.140625" customWidth="1"/>
  </cols>
  <sheetData>
    <row r="1" spans="1:11" ht="15.75">
      <c r="A1" s="187" t="s">
        <v>110</v>
      </c>
      <c r="B1" s="187"/>
      <c r="C1" s="187"/>
      <c r="D1" s="187"/>
      <c r="E1" s="187"/>
    </row>
    <row r="2" spans="1:11" ht="33.75" customHeight="1">
      <c r="A2" t="s">
        <v>69</v>
      </c>
      <c r="B2" s="203" t="s">
        <v>111</v>
      </c>
      <c r="C2" s="203"/>
      <c r="D2" s="203"/>
      <c r="I2" s="188" t="s">
        <v>112</v>
      </c>
      <c r="J2" s="189"/>
      <c r="K2" s="190"/>
    </row>
    <row r="3" spans="1:11">
      <c r="A3" s="32" t="s">
        <v>69</v>
      </c>
      <c r="B3" s="200" t="s">
        <v>113</v>
      </c>
      <c r="C3" s="201"/>
      <c r="D3" s="201"/>
      <c r="E3" s="201"/>
      <c r="F3" s="201"/>
      <c r="G3" s="204"/>
      <c r="I3" s="4" t="s">
        <v>66</v>
      </c>
      <c r="J3" s="4" t="s">
        <v>67</v>
      </c>
      <c r="K3" s="4" t="s">
        <v>68</v>
      </c>
    </row>
    <row r="4" spans="1:11" ht="72">
      <c r="A4" s="22" t="s">
        <v>71</v>
      </c>
      <c r="B4" s="22" t="s">
        <v>94</v>
      </c>
      <c r="C4" s="23" t="s">
        <v>114</v>
      </c>
      <c r="D4" s="24" t="s">
        <v>115</v>
      </c>
      <c r="E4" s="25" t="s">
        <v>116</v>
      </c>
      <c r="F4" s="25" t="s">
        <v>117</v>
      </c>
      <c r="G4" s="22" t="s">
        <v>77</v>
      </c>
      <c r="I4" s="4"/>
      <c r="J4" s="4"/>
      <c r="K4" s="4"/>
    </row>
    <row r="5" spans="1:11">
      <c r="A5" s="26">
        <v>1</v>
      </c>
      <c r="B5" s="26"/>
      <c r="C5" s="26"/>
      <c r="D5" s="26"/>
      <c r="E5" s="26"/>
      <c r="F5" s="27"/>
      <c r="G5" s="27">
        <f>E5*F5</f>
        <v>0</v>
      </c>
      <c r="J5" s="31"/>
    </row>
    <row r="6" spans="1:11">
      <c r="A6" s="26">
        <v>2</v>
      </c>
      <c r="B6" s="26"/>
      <c r="C6" s="26"/>
      <c r="D6" s="26"/>
      <c r="E6" s="26"/>
      <c r="F6" s="27"/>
      <c r="G6" s="27">
        <f>E6*F6</f>
        <v>0</v>
      </c>
    </row>
    <row r="7" spans="1:11">
      <c r="A7" s="26">
        <v>3</v>
      </c>
      <c r="B7" s="26"/>
      <c r="C7" s="26"/>
      <c r="D7" s="26"/>
      <c r="E7" s="26"/>
      <c r="F7" s="27"/>
      <c r="G7" s="27">
        <f>E7*F7</f>
        <v>0</v>
      </c>
    </row>
    <row r="8" spans="1:11">
      <c r="A8" s="26">
        <v>4</v>
      </c>
      <c r="B8" s="26"/>
      <c r="C8" s="26"/>
      <c r="D8" s="26"/>
      <c r="E8" s="26"/>
      <c r="F8" s="27"/>
      <c r="G8" s="27">
        <f>E8*F8</f>
        <v>0</v>
      </c>
    </row>
    <row r="9" spans="1:11">
      <c r="A9" s="26">
        <v>5</v>
      </c>
      <c r="B9" s="26"/>
      <c r="C9" s="26"/>
      <c r="D9" s="26"/>
      <c r="E9" s="26"/>
      <c r="F9" s="27"/>
      <c r="G9" s="27">
        <f>E9*F9</f>
        <v>0</v>
      </c>
    </row>
    <row r="10" spans="1:11">
      <c r="A10" s="26">
        <v>6</v>
      </c>
      <c r="B10" s="26"/>
      <c r="C10" s="26"/>
      <c r="D10" s="26"/>
      <c r="E10" s="26"/>
      <c r="F10" s="27"/>
      <c r="G10" s="27">
        <f>E10+F10</f>
        <v>0</v>
      </c>
    </row>
    <row r="11" spans="1:11">
      <c r="A11" s="26">
        <v>7</v>
      </c>
      <c r="B11" s="26"/>
      <c r="C11" s="26"/>
      <c r="D11" s="26"/>
      <c r="E11" s="26"/>
      <c r="F11" s="27"/>
      <c r="G11" s="27">
        <f>E11+F11</f>
        <v>0</v>
      </c>
    </row>
    <row r="12" spans="1:11">
      <c r="A12" s="26">
        <v>8</v>
      </c>
      <c r="B12" s="26"/>
      <c r="C12" s="26"/>
      <c r="D12" s="26"/>
      <c r="E12" s="26"/>
      <c r="F12" s="27"/>
      <c r="G12" s="27">
        <v>0</v>
      </c>
    </row>
    <row r="13" spans="1:11">
      <c r="A13" s="26">
        <v>9</v>
      </c>
      <c r="B13" s="26"/>
      <c r="C13" s="26"/>
      <c r="D13" s="26"/>
      <c r="E13" s="26"/>
      <c r="F13" s="27"/>
      <c r="G13" s="27">
        <f>E13+F13</f>
        <v>0</v>
      </c>
    </row>
    <row r="14" spans="1:11">
      <c r="A14" s="194" t="s">
        <v>118</v>
      </c>
      <c r="B14" s="194"/>
      <c r="C14" s="194"/>
      <c r="D14" s="194"/>
      <c r="E14" s="194"/>
      <c r="F14" s="194"/>
      <c r="G14" s="28">
        <f>SUM(G5:G13)</f>
        <v>0</v>
      </c>
    </row>
    <row r="15" spans="1:11">
      <c r="A15" s="29"/>
      <c r="B15" s="29"/>
      <c r="C15" s="29"/>
      <c r="D15" s="29"/>
      <c r="E15" s="29"/>
      <c r="F15" s="29"/>
      <c r="G15" s="30"/>
    </row>
    <row r="16" spans="1:11" ht="31.5" customHeight="1">
      <c r="A16" s="32" t="s">
        <v>79</v>
      </c>
      <c r="B16" s="200" t="s">
        <v>119</v>
      </c>
      <c r="C16" s="201"/>
      <c r="D16" s="201"/>
      <c r="E16" s="201"/>
      <c r="F16" s="201"/>
      <c r="G16" s="204"/>
      <c r="I16" s="188" t="s">
        <v>120</v>
      </c>
      <c r="J16" s="189"/>
      <c r="K16" s="190"/>
    </row>
    <row r="17" spans="1:11" ht="72">
      <c r="A17" s="22" t="s">
        <v>71</v>
      </c>
      <c r="B17" s="22" t="s">
        <v>94</v>
      </c>
      <c r="C17" s="23" t="s">
        <v>114</v>
      </c>
      <c r="D17" s="24" t="s">
        <v>115</v>
      </c>
      <c r="E17" s="25" t="s">
        <v>116</v>
      </c>
      <c r="F17" s="25" t="s">
        <v>117</v>
      </c>
      <c r="G17" s="22" t="s">
        <v>77</v>
      </c>
      <c r="I17" s="4" t="s">
        <v>66</v>
      </c>
      <c r="J17" s="4" t="s">
        <v>67</v>
      </c>
      <c r="K17" s="4" t="s">
        <v>68</v>
      </c>
    </row>
    <row r="18" spans="1:11">
      <c r="A18" s="26">
        <v>1</v>
      </c>
      <c r="B18" s="26"/>
      <c r="C18" s="26"/>
      <c r="D18" s="26"/>
      <c r="E18" s="26"/>
      <c r="F18" s="27"/>
      <c r="G18" s="27">
        <f>E18*F18</f>
        <v>0</v>
      </c>
      <c r="I18" s="4"/>
      <c r="J18" s="4"/>
      <c r="K18" s="4"/>
    </row>
    <row r="19" spans="1:11">
      <c r="A19" s="26">
        <v>2</v>
      </c>
      <c r="B19" s="26"/>
      <c r="C19" s="26"/>
      <c r="D19" s="26"/>
      <c r="E19" s="26"/>
      <c r="F19" s="27"/>
      <c r="G19" s="27">
        <f>E19*F19</f>
        <v>0</v>
      </c>
    </row>
    <row r="20" spans="1:11">
      <c r="A20" s="26">
        <v>3</v>
      </c>
      <c r="B20" s="26"/>
      <c r="C20" s="26"/>
      <c r="D20" s="26"/>
      <c r="E20" s="26"/>
      <c r="F20" s="27"/>
      <c r="G20" s="27">
        <f>E20*F20</f>
        <v>0</v>
      </c>
    </row>
    <row r="21" spans="1:11">
      <c r="A21" s="26">
        <v>4</v>
      </c>
      <c r="B21" s="26"/>
      <c r="C21" s="26"/>
      <c r="D21" s="26"/>
      <c r="E21" s="26"/>
      <c r="F21" s="27"/>
      <c r="G21" s="27">
        <f>E21*F21</f>
        <v>0</v>
      </c>
    </row>
    <row r="22" spans="1:11">
      <c r="A22" s="26">
        <v>5</v>
      </c>
      <c r="B22" s="26"/>
      <c r="C22" s="26"/>
      <c r="D22" s="26"/>
      <c r="E22" s="26"/>
      <c r="F22" s="27"/>
      <c r="G22" s="27">
        <f>E22*F22</f>
        <v>0</v>
      </c>
    </row>
    <row r="23" spans="1:11">
      <c r="A23" s="26">
        <v>6</v>
      </c>
      <c r="B23" s="26"/>
      <c r="C23" s="26"/>
      <c r="D23" s="26"/>
      <c r="E23" s="26"/>
      <c r="F23" s="27"/>
      <c r="G23" s="27">
        <f>E23+F23</f>
        <v>0</v>
      </c>
    </row>
    <row r="24" spans="1:11">
      <c r="A24" s="26">
        <v>7</v>
      </c>
      <c r="B24" s="26"/>
      <c r="C24" s="26"/>
      <c r="D24" s="26"/>
      <c r="E24" s="26"/>
      <c r="F24" s="27"/>
      <c r="G24" s="27">
        <f>E24+F24</f>
        <v>0</v>
      </c>
    </row>
    <row r="25" spans="1:11">
      <c r="A25" s="26">
        <v>8</v>
      </c>
      <c r="B25" s="26"/>
      <c r="C25" s="26"/>
      <c r="D25" s="26"/>
      <c r="E25" s="26"/>
      <c r="F25" s="27"/>
      <c r="G25" s="27">
        <v>0</v>
      </c>
    </row>
    <row r="26" spans="1:11">
      <c r="A26" s="26">
        <v>9</v>
      </c>
      <c r="B26" s="26"/>
      <c r="C26" s="26"/>
      <c r="D26" s="26"/>
      <c r="E26" s="26"/>
      <c r="F26" s="27"/>
      <c r="G26" s="27">
        <f>E26+F26</f>
        <v>0</v>
      </c>
    </row>
    <row r="27" spans="1:11">
      <c r="A27" s="194" t="s">
        <v>121</v>
      </c>
      <c r="B27" s="194"/>
      <c r="C27" s="194"/>
      <c r="D27" s="194"/>
      <c r="E27" s="194"/>
      <c r="F27" s="194"/>
      <c r="G27" s="28">
        <f>SUM(G18:G26)</f>
        <v>0</v>
      </c>
    </row>
    <row r="29" spans="1:11">
      <c r="A29" s="32" t="s">
        <v>84</v>
      </c>
      <c r="B29" s="200" t="s">
        <v>122</v>
      </c>
      <c r="C29" s="201"/>
      <c r="D29" s="201"/>
      <c r="E29" s="201"/>
      <c r="F29" s="201"/>
      <c r="G29" s="204"/>
    </row>
    <row r="30" spans="1:11" ht="38.25" customHeight="1">
      <c r="A30" s="22" t="s">
        <v>71</v>
      </c>
      <c r="B30" s="22" t="s">
        <v>94</v>
      </c>
      <c r="C30" s="23" t="s">
        <v>114</v>
      </c>
      <c r="D30" s="24" t="s">
        <v>123</v>
      </c>
      <c r="E30" s="25" t="s">
        <v>124</v>
      </c>
      <c r="F30" s="25" t="s">
        <v>125</v>
      </c>
      <c r="G30" s="22" t="s">
        <v>77</v>
      </c>
      <c r="I30" s="188" t="s">
        <v>126</v>
      </c>
      <c r="J30" s="189"/>
      <c r="K30" s="190"/>
    </row>
    <row r="31" spans="1:11">
      <c r="A31" s="26">
        <v>1</v>
      </c>
      <c r="B31" s="26"/>
      <c r="C31" s="26"/>
      <c r="D31" s="26"/>
      <c r="E31" s="26"/>
      <c r="F31" s="27"/>
      <c r="G31" s="27">
        <f>E31*F31</f>
        <v>0</v>
      </c>
      <c r="I31" s="4" t="s">
        <v>66</v>
      </c>
      <c r="J31" s="4" t="s">
        <v>67</v>
      </c>
      <c r="K31" s="4" t="s">
        <v>68</v>
      </c>
    </row>
    <row r="32" spans="1:11">
      <c r="A32" s="26">
        <v>2</v>
      </c>
      <c r="B32" s="26"/>
      <c r="C32" s="26"/>
      <c r="D32" s="26"/>
      <c r="E32" s="26"/>
      <c r="F32" s="27"/>
      <c r="G32" s="27">
        <f>E32*F32</f>
        <v>0</v>
      </c>
      <c r="I32" s="4"/>
      <c r="J32" s="4"/>
      <c r="K32" s="4"/>
    </row>
    <row r="33" spans="1:11">
      <c r="A33" s="26">
        <v>3</v>
      </c>
      <c r="B33" s="26"/>
      <c r="C33" s="26"/>
      <c r="D33" s="26"/>
      <c r="E33" s="26"/>
      <c r="F33" s="27"/>
      <c r="G33" s="27">
        <f>E33*F33</f>
        <v>0</v>
      </c>
    </row>
    <row r="34" spans="1:11">
      <c r="A34" s="26">
        <v>4</v>
      </c>
      <c r="B34" s="26"/>
      <c r="C34" s="26"/>
      <c r="D34" s="26"/>
      <c r="E34" s="26"/>
      <c r="F34" s="27"/>
      <c r="G34" s="27">
        <f>E34*F34</f>
        <v>0</v>
      </c>
    </row>
    <row r="35" spans="1:11">
      <c r="A35" s="26">
        <v>5</v>
      </c>
      <c r="B35" s="26"/>
      <c r="C35" s="26"/>
      <c r="D35" s="26"/>
      <c r="E35" s="26"/>
      <c r="F35" s="27"/>
      <c r="G35" s="27">
        <f>E35*F35</f>
        <v>0</v>
      </c>
    </row>
    <row r="36" spans="1:11">
      <c r="A36" s="26">
        <v>6</v>
      </c>
      <c r="B36" s="26"/>
      <c r="C36" s="26"/>
      <c r="D36" s="26"/>
      <c r="E36" s="26"/>
      <c r="F36" s="27"/>
      <c r="G36" s="27">
        <f>E36+F36</f>
        <v>0</v>
      </c>
    </row>
    <row r="37" spans="1:11">
      <c r="A37" s="26">
        <v>7</v>
      </c>
      <c r="B37" s="26"/>
      <c r="C37" s="26"/>
      <c r="D37" s="26"/>
      <c r="E37" s="26"/>
      <c r="F37" s="27"/>
      <c r="G37" s="27">
        <f>E37+F37</f>
        <v>0</v>
      </c>
    </row>
    <row r="38" spans="1:11">
      <c r="A38" s="26">
        <v>8</v>
      </c>
      <c r="B38" s="26"/>
      <c r="C38" s="26"/>
      <c r="D38" s="26"/>
      <c r="E38" s="26"/>
      <c r="F38" s="27"/>
      <c r="G38" s="27">
        <v>0</v>
      </c>
    </row>
    <row r="39" spans="1:11">
      <c r="A39" s="26">
        <v>9</v>
      </c>
      <c r="B39" s="26"/>
      <c r="C39" s="26"/>
      <c r="D39" s="26"/>
      <c r="E39" s="26"/>
      <c r="F39" s="27"/>
      <c r="G39" s="27">
        <f>E39+F39</f>
        <v>0</v>
      </c>
    </row>
    <row r="40" spans="1:11">
      <c r="A40" s="194" t="s">
        <v>127</v>
      </c>
      <c r="B40" s="194"/>
      <c r="C40" s="194"/>
      <c r="D40" s="194"/>
      <c r="E40" s="194"/>
      <c r="F40" s="194"/>
      <c r="G40" s="28">
        <f>SUM(G31:G39)</f>
        <v>0</v>
      </c>
    </row>
    <row r="42" spans="1:11">
      <c r="A42" s="32" t="s">
        <v>128</v>
      </c>
      <c r="B42" s="200" t="s">
        <v>129</v>
      </c>
      <c r="C42" s="201"/>
      <c r="D42" s="201"/>
      <c r="E42" s="201"/>
      <c r="F42" s="201"/>
      <c r="G42" s="204"/>
    </row>
    <row r="43" spans="1:11" ht="102">
      <c r="A43" s="22" t="s">
        <v>71</v>
      </c>
      <c r="B43" s="22" t="s">
        <v>94</v>
      </c>
      <c r="C43" s="23" t="s">
        <v>114</v>
      </c>
      <c r="D43" s="24" t="s">
        <v>123</v>
      </c>
      <c r="E43" s="25" t="s">
        <v>130</v>
      </c>
      <c r="F43" s="25" t="s">
        <v>131</v>
      </c>
      <c r="G43" s="22" t="s">
        <v>77</v>
      </c>
      <c r="I43" s="188" t="s">
        <v>126</v>
      </c>
      <c r="J43" s="189"/>
      <c r="K43" s="190"/>
    </row>
    <row r="44" spans="1:11">
      <c r="A44" s="26">
        <v>1</v>
      </c>
      <c r="B44" s="26"/>
      <c r="C44" s="26"/>
      <c r="D44" s="26"/>
      <c r="E44" s="26"/>
      <c r="F44" s="27"/>
      <c r="G44" s="27">
        <f>E44*F44</f>
        <v>0</v>
      </c>
      <c r="I44" s="4" t="s">
        <v>66</v>
      </c>
      <c r="J44" s="4" t="s">
        <v>67</v>
      </c>
      <c r="K44" s="4" t="s">
        <v>68</v>
      </c>
    </row>
    <row r="45" spans="1:11">
      <c r="A45" s="26">
        <v>2</v>
      </c>
      <c r="B45" s="26"/>
      <c r="C45" s="26"/>
      <c r="D45" s="26"/>
      <c r="E45" s="26"/>
      <c r="F45" s="27"/>
      <c r="G45" s="27">
        <f>E45*F45</f>
        <v>0</v>
      </c>
      <c r="I45" s="4"/>
      <c r="J45" s="4"/>
      <c r="K45" s="4"/>
    </row>
    <row r="46" spans="1:11">
      <c r="A46" s="26">
        <v>3</v>
      </c>
      <c r="B46" s="26"/>
      <c r="C46" s="26"/>
      <c r="D46" s="26"/>
      <c r="E46" s="26"/>
      <c r="F46" s="27"/>
      <c r="G46" s="27">
        <f>E46*F46</f>
        <v>0</v>
      </c>
    </row>
    <row r="47" spans="1:11">
      <c r="A47" s="26">
        <v>4</v>
      </c>
      <c r="B47" s="26"/>
      <c r="C47" s="26"/>
      <c r="D47" s="26"/>
      <c r="E47" s="26"/>
      <c r="F47" s="27"/>
      <c r="G47" s="27">
        <f>E47*F47</f>
        <v>0</v>
      </c>
    </row>
    <row r="48" spans="1:11">
      <c r="A48" s="26">
        <v>5</v>
      </c>
      <c r="B48" s="26"/>
      <c r="C48" s="26"/>
      <c r="D48" s="26"/>
      <c r="E48" s="26"/>
      <c r="F48" s="27"/>
      <c r="G48" s="27">
        <f>E48*F48</f>
        <v>0</v>
      </c>
    </row>
    <row r="49" spans="1:11">
      <c r="A49" s="26">
        <v>6</v>
      </c>
      <c r="B49" s="26"/>
      <c r="C49" s="26"/>
      <c r="D49" s="26"/>
      <c r="E49" s="26"/>
      <c r="F49" s="27"/>
      <c r="G49" s="27">
        <f>E49+F49</f>
        <v>0</v>
      </c>
    </row>
    <row r="50" spans="1:11">
      <c r="A50" s="26">
        <v>7</v>
      </c>
      <c r="B50" s="26"/>
      <c r="C50" s="26"/>
      <c r="D50" s="26"/>
      <c r="E50" s="26"/>
      <c r="F50" s="27"/>
      <c r="G50" s="27">
        <f>E50+F50</f>
        <v>0</v>
      </c>
    </row>
    <row r="51" spans="1:11">
      <c r="A51" s="26">
        <v>8</v>
      </c>
      <c r="B51" s="26"/>
      <c r="C51" s="26"/>
      <c r="D51" s="26"/>
      <c r="E51" s="26"/>
      <c r="F51" s="27"/>
      <c r="G51" s="27">
        <v>0</v>
      </c>
    </row>
    <row r="52" spans="1:11">
      <c r="A52" s="26">
        <v>9</v>
      </c>
      <c r="B52" s="26"/>
      <c r="C52" s="26"/>
      <c r="D52" s="26"/>
      <c r="E52" s="26"/>
      <c r="F52" s="27"/>
      <c r="G52" s="27">
        <f>E52+F52</f>
        <v>0</v>
      </c>
    </row>
    <row r="53" spans="1:11">
      <c r="A53" s="194" t="s">
        <v>132</v>
      </c>
      <c r="B53" s="194"/>
      <c r="C53" s="194"/>
      <c r="D53" s="194"/>
      <c r="E53" s="194"/>
      <c r="F53" s="194"/>
      <c r="G53" s="28">
        <f>SUM(G44:G52)</f>
        <v>0</v>
      </c>
    </row>
    <row r="55" spans="1:11">
      <c r="A55" s="32" t="s">
        <v>133</v>
      </c>
      <c r="B55" s="200" t="s">
        <v>134</v>
      </c>
      <c r="C55" s="201"/>
      <c r="D55" s="201"/>
      <c r="E55" s="201"/>
      <c r="F55" s="201"/>
      <c r="G55" s="204"/>
    </row>
    <row r="56" spans="1:11" ht="38.25">
      <c r="A56" s="22" t="s">
        <v>71</v>
      </c>
      <c r="B56" s="23" t="s">
        <v>135</v>
      </c>
      <c r="C56" s="23" t="s">
        <v>136</v>
      </c>
      <c r="D56" s="24" t="s">
        <v>137</v>
      </c>
      <c r="E56" s="25" t="s">
        <v>138</v>
      </c>
      <c r="F56" s="25" t="s">
        <v>139</v>
      </c>
      <c r="G56" s="22" t="s">
        <v>77</v>
      </c>
      <c r="I56" s="188" t="s">
        <v>140</v>
      </c>
      <c r="J56" s="189"/>
      <c r="K56" s="190"/>
    </row>
    <row r="57" spans="1:11">
      <c r="A57" s="26">
        <v>1</v>
      </c>
      <c r="B57" s="26"/>
      <c r="C57" s="26"/>
      <c r="D57" s="26"/>
      <c r="E57" s="26"/>
      <c r="F57" s="27"/>
      <c r="G57" s="27">
        <f>E57*F57</f>
        <v>0</v>
      </c>
      <c r="I57" s="4" t="s">
        <v>66</v>
      </c>
      <c r="J57" s="4" t="s">
        <v>67</v>
      </c>
      <c r="K57" s="4" t="s">
        <v>68</v>
      </c>
    </row>
    <row r="58" spans="1:11">
      <c r="A58" s="26">
        <v>2</v>
      </c>
      <c r="B58" s="26"/>
      <c r="C58" s="26"/>
      <c r="D58" s="26"/>
      <c r="E58" s="26"/>
      <c r="F58" s="27"/>
      <c r="G58" s="27">
        <f>E58*F58</f>
        <v>0</v>
      </c>
      <c r="I58" s="4"/>
      <c r="J58" s="4"/>
      <c r="K58" s="4"/>
    </row>
    <row r="59" spans="1:11">
      <c r="A59" s="26">
        <v>3</v>
      </c>
      <c r="B59" s="26"/>
      <c r="C59" s="26"/>
      <c r="D59" s="26"/>
      <c r="E59" s="26"/>
      <c r="F59" s="27"/>
      <c r="G59" s="27">
        <f>E59*F59</f>
        <v>0</v>
      </c>
    </row>
    <row r="60" spans="1:11">
      <c r="A60" s="26">
        <v>4</v>
      </c>
      <c r="B60" s="26"/>
      <c r="C60" s="26"/>
      <c r="D60" s="26"/>
      <c r="E60" s="26"/>
      <c r="F60" s="27"/>
      <c r="G60" s="27">
        <f>E60*F60</f>
        <v>0</v>
      </c>
    </row>
    <row r="61" spans="1:11">
      <c r="A61" s="26">
        <v>5</v>
      </c>
      <c r="B61" s="26"/>
      <c r="C61" s="26"/>
      <c r="D61" s="26"/>
      <c r="E61" s="26"/>
      <c r="F61" s="27"/>
      <c r="G61" s="27">
        <f>E61*F61</f>
        <v>0</v>
      </c>
    </row>
    <row r="62" spans="1:11">
      <c r="A62" s="26">
        <v>6</v>
      </c>
      <c r="B62" s="26"/>
      <c r="C62" s="26"/>
      <c r="D62" s="26"/>
      <c r="E62" s="26"/>
      <c r="F62" s="27"/>
      <c r="G62" s="27">
        <f>E62+F62</f>
        <v>0</v>
      </c>
    </row>
    <row r="63" spans="1:11">
      <c r="A63" s="26">
        <v>7</v>
      </c>
      <c r="B63" s="26"/>
      <c r="C63" s="26"/>
      <c r="D63" s="26"/>
      <c r="E63" s="26"/>
      <c r="F63" s="27"/>
      <c r="G63" s="27">
        <f>E63+F63</f>
        <v>0</v>
      </c>
    </row>
    <row r="64" spans="1:11">
      <c r="A64" s="26">
        <v>8</v>
      </c>
      <c r="B64" s="26"/>
      <c r="C64" s="26"/>
      <c r="D64" s="26"/>
      <c r="E64" s="26"/>
      <c r="F64" s="27"/>
      <c r="G64" s="27">
        <v>0</v>
      </c>
    </row>
    <row r="65" spans="1:7">
      <c r="A65" s="26">
        <v>9</v>
      </c>
      <c r="B65" s="26"/>
      <c r="C65" s="26"/>
      <c r="D65" s="26"/>
      <c r="E65" s="26"/>
      <c r="F65" s="27"/>
      <c r="G65" s="27">
        <f>E65+F65</f>
        <v>0</v>
      </c>
    </row>
    <row r="66" spans="1:7">
      <c r="A66" s="194" t="s">
        <v>141</v>
      </c>
      <c r="B66" s="194"/>
      <c r="C66" s="194"/>
      <c r="D66" s="194"/>
      <c r="E66" s="194"/>
      <c r="F66" s="194"/>
      <c r="G66" s="28">
        <f>SUM(G57:G65)</f>
        <v>0</v>
      </c>
    </row>
    <row r="68" spans="1:7">
      <c r="A68" s="195" t="s">
        <v>142</v>
      </c>
      <c r="B68" s="195"/>
      <c r="C68" s="195"/>
      <c r="D68" s="195"/>
      <c r="E68" s="195"/>
      <c r="F68" s="195"/>
      <c r="G68" s="33">
        <f>G14+G27+G40+G53+G66</f>
        <v>0</v>
      </c>
    </row>
  </sheetData>
  <mergeCells count="18">
    <mergeCell ref="I56:K56"/>
    <mergeCell ref="A66:F66"/>
    <mergeCell ref="A68:F68"/>
    <mergeCell ref="A40:F40"/>
    <mergeCell ref="B42:G42"/>
    <mergeCell ref="I43:K43"/>
    <mergeCell ref="A53:F53"/>
    <mergeCell ref="B55:G55"/>
    <mergeCell ref="B16:G16"/>
    <mergeCell ref="I16:K16"/>
    <mergeCell ref="A27:F27"/>
    <mergeCell ref="B29:G29"/>
    <mergeCell ref="I30:K30"/>
    <mergeCell ref="A1:E1"/>
    <mergeCell ref="B2:D2"/>
    <mergeCell ref="I2:K2"/>
    <mergeCell ref="B3:G3"/>
    <mergeCell ref="A14:F1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6"/>
  <sheetViews>
    <sheetView workbookViewId="0">
      <selection activeCell="A26" sqref="A26:F26"/>
    </sheetView>
  </sheetViews>
  <sheetFormatPr defaultColWidth="9" defaultRowHeight="15"/>
  <cols>
    <col min="1" max="1" width="3" customWidth="1"/>
    <col min="2" max="3" width="10.7109375" customWidth="1"/>
    <col min="4" max="4" width="51.85546875" customWidth="1"/>
    <col min="5" max="5" width="13" customWidth="1"/>
    <col min="6" max="6" width="14.28515625" customWidth="1"/>
    <col min="9" max="9" width="10" customWidth="1"/>
    <col min="10" max="10" width="11.140625" customWidth="1"/>
    <col min="11" max="11" width="12.140625" customWidth="1"/>
  </cols>
  <sheetData>
    <row r="1" spans="1:11" ht="15.75">
      <c r="A1" s="187" t="s">
        <v>143</v>
      </c>
      <c r="B1" s="187"/>
      <c r="C1" s="187"/>
      <c r="D1" s="187"/>
      <c r="E1" s="187"/>
    </row>
    <row r="2" spans="1:11" ht="15.75">
      <c r="A2" t="s">
        <v>133</v>
      </c>
      <c r="B2" s="203" t="s">
        <v>144</v>
      </c>
      <c r="C2" s="203"/>
      <c r="D2" s="203"/>
      <c r="I2" s="188" t="s">
        <v>145</v>
      </c>
      <c r="J2" s="189"/>
      <c r="K2" s="190"/>
    </row>
    <row r="3" spans="1:11">
      <c r="A3" s="32" t="s">
        <v>146</v>
      </c>
      <c r="B3" s="200" t="s">
        <v>147</v>
      </c>
      <c r="C3" s="201"/>
      <c r="D3" s="201"/>
      <c r="E3" s="201"/>
      <c r="F3" s="201"/>
      <c r="G3" s="204"/>
      <c r="I3" s="4" t="s">
        <v>66</v>
      </c>
      <c r="J3" s="4" t="s">
        <v>67</v>
      </c>
      <c r="K3" s="4" t="s">
        <v>68</v>
      </c>
    </row>
    <row r="4" spans="1:11" ht="48">
      <c r="A4" s="22" t="s">
        <v>71</v>
      </c>
      <c r="B4" s="22" t="s">
        <v>94</v>
      </c>
      <c r="C4" s="23" t="s">
        <v>114</v>
      </c>
      <c r="D4" s="24" t="s">
        <v>148</v>
      </c>
      <c r="E4" s="25" t="s">
        <v>149</v>
      </c>
      <c r="F4" s="25" t="s">
        <v>150</v>
      </c>
      <c r="G4" s="22" t="s">
        <v>77</v>
      </c>
      <c r="I4" s="4"/>
      <c r="J4" s="4"/>
      <c r="K4" s="4"/>
    </row>
    <row r="5" spans="1:11">
      <c r="A5" s="26">
        <v>1</v>
      </c>
      <c r="B5" s="26"/>
      <c r="C5" s="26"/>
      <c r="D5" s="26"/>
      <c r="E5" s="26"/>
      <c r="F5" s="27"/>
      <c r="G5" s="27">
        <f>E5*F5</f>
        <v>0</v>
      </c>
      <c r="J5" s="31"/>
    </row>
    <row r="6" spans="1:11">
      <c r="A6" s="26">
        <v>2</v>
      </c>
      <c r="B6" s="26"/>
      <c r="C6" s="26"/>
      <c r="D6" s="26"/>
      <c r="E6" s="26"/>
      <c r="F6" s="27"/>
      <c r="G6" s="27">
        <f>E6*F6</f>
        <v>0</v>
      </c>
    </row>
    <row r="7" spans="1:11">
      <c r="A7" s="26">
        <v>3</v>
      </c>
      <c r="B7" s="26"/>
      <c r="C7" s="26"/>
      <c r="D7" s="26"/>
      <c r="E7" s="26"/>
      <c r="F7" s="27"/>
      <c r="G7" s="27">
        <f>E7*F7</f>
        <v>0</v>
      </c>
    </row>
    <row r="8" spans="1:11">
      <c r="A8" s="26">
        <v>4</v>
      </c>
      <c r="B8" s="26"/>
      <c r="C8" s="26"/>
      <c r="D8" s="26"/>
      <c r="E8" s="26"/>
      <c r="F8" s="27"/>
      <c r="G8" s="27">
        <f>E8*F8</f>
        <v>0</v>
      </c>
    </row>
    <row r="9" spans="1:11">
      <c r="A9" s="26">
        <v>5</v>
      </c>
      <c r="B9" s="26"/>
      <c r="C9" s="26"/>
      <c r="D9" s="26"/>
      <c r="E9" s="26"/>
      <c r="F9" s="27"/>
      <c r="G9" s="27">
        <f>E9*F9</f>
        <v>0</v>
      </c>
    </row>
    <row r="10" spans="1:11">
      <c r="A10" s="26">
        <v>6</v>
      </c>
      <c r="B10" s="26"/>
      <c r="C10" s="26"/>
      <c r="D10" s="26"/>
      <c r="E10" s="26"/>
      <c r="F10" s="27"/>
      <c r="G10" s="27">
        <f>E10+F10</f>
        <v>0</v>
      </c>
    </row>
    <row r="11" spans="1:11">
      <c r="A11" s="26">
        <v>7</v>
      </c>
      <c r="B11" s="26"/>
      <c r="C11" s="26"/>
      <c r="D11" s="26"/>
      <c r="E11" s="26"/>
      <c r="F11" s="27"/>
      <c r="G11" s="27">
        <f>E11+F11</f>
        <v>0</v>
      </c>
    </row>
    <row r="12" spans="1:11">
      <c r="A12" s="26">
        <v>8</v>
      </c>
      <c r="B12" s="26"/>
      <c r="C12" s="26"/>
      <c r="D12" s="26"/>
      <c r="E12" s="26"/>
      <c r="F12" s="27"/>
      <c r="G12" s="27">
        <v>0</v>
      </c>
    </row>
    <row r="13" spans="1:11">
      <c r="A13" s="26">
        <v>9</v>
      </c>
      <c r="B13" s="26"/>
      <c r="C13" s="26"/>
      <c r="D13" s="26"/>
      <c r="E13" s="26"/>
      <c r="F13" s="27"/>
      <c r="G13" s="27">
        <f>E13+F13</f>
        <v>0</v>
      </c>
    </row>
    <row r="14" spans="1:11">
      <c r="A14" s="194" t="s">
        <v>151</v>
      </c>
      <c r="B14" s="194"/>
      <c r="C14" s="194"/>
      <c r="D14" s="194"/>
      <c r="E14" s="194"/>
      <c r="F14" s="194"/>
      <c r="G14" s="28">
        <f>SUM(G5:G13)</f>
        <v>0</v>
      </c>
    </row>
    <row r="15" spans="1:11" ht="15.75" customHeight="1">
      <c r="A15" s="32" t="s">
        <v>152</v>
      </c>
      <c r="B15" s="200" t="s">
        <v>153</v>
      </c>
      <c r="C15" s="201"/>
      <c r="D15" s="201"/>
      <c r="E15" s="201"/>
      <c r="F15" s="201"/>
      <c r="G15" s="204"/>
    </row>
    <row r="16" spans="1:11" ht="48">
      <c r="A16" s="22" t="s">
        <v>71</v>
      </c>
      <c r="B16" s="22" t="s">
        <v>94</v>
      </c>
      <c r="C16" s="23" t="s">
        <v>114</v>
      </c>
      <c r="D16" s="24" t="s">
        <v>154</v>
      </c>
      <c r="E16" s="25" t="s">
        <v>149</v>
      </c>
      <c r="F16" s="25" t="s">
        <v>150</v>
      </c>
      <c r="G16" s="22" t="s">
        <v>77</v>
      </c>
    </row>
    <row r="17" spans="1:7">
      <c r="A17" s="26">
        <v>1</v>
      </c>
      <c r="B17" s="26"/>
      <c r="C17" s="26"/>
      <c r="D17" s="26"/>
      <c r="E17" s="26"/>
      <c r="F17" s="27"/>
      <c r="G17" s="27">
        <f>E17*F17</f>
        <v>0</v>
      </c>
    </row>
    <row r="18" spans="1:7">
      <c r="A18" s="26">
        <v>2</v>
      </c>
      <c r="B18" s="26"/>
      <c r="C18" s="26"/>
      <c r="D18" s="26"/>
      <c r="E18" s="26"/>
      <c r="F18" s="27"/>
      <c r="G18" s="27">
        <f>E18*F18</f>
        <v>0</v>
      </c>
    </row>
    <row r="19" spans="1:7">
      <c r="A19" s="26">
        <v>3</v>
      </c>
      <c r="B19" s="26"/>
      <c r="C19" s="26"/>
      <c r="D19" s="26"/>
      <c r="E19" s="26"/>
      <c r="F19" s="27"/>
      <c r="G19" s="27">
        <f>E19*F19</f>
        <v>0</v>
      </c>
    </row>
    <row r="20" spans="1:7">
      <c r="A20" s="26">
        <v>4</v>
      </c>
      <c r="B20" s="26"/>
      <c r="C20" s="26"/>
      <c r="D20" s="26"/>
      <c r="E20" s="26"/>
      <c r="F20" s="27"/>
      <c r="G20" s="27">
        <f>E20*F20</f>
        <v>0</v>
      </c>
    </row>
    <row r="21" spans="1:7">
      <c r="A21" s="26">
        <v>5</v>
      </c>
      <c r="B21" s="26"/>
      <c r="C21" s="26"/>
      <c r="D21" s="26"/>
      <c r="E21" s="26"/>
      <c r="F21" s="27"/>
      <c r="G21" s="27">
        <f>E21*F21</f>
        <v>0</v>
      </c>
    </row>
    <row r="22" spans="1:7">
      <c r="A22" s="26">
        <v>6</v>
      </c>
      <c r="B22" s="26"/>
      <c r="C22" s="26"/>
      <c r="D22" s="26"/>
      <c r="E22" s="26"/>
      <c r="F22" s="27"/>
      <c r="G22" s="27">
        <f>E22+F22</f>
        <v>0</v>
      </c>
    </row>
    <row r="23" spans="1:7">
      <c r="A23" s="26">
        <v>7</v>
      </c>
      <c r="B23" s="26"/>
      <c r="C23" s="26"/>
      <c r="D23" s="26"/>
      <c r="E23" s="26"/>
      <c r="F23" s="27"/>
      <c r="G23" s="27">
        <f>E23+F23</f>
        <v>0</v>
      </c>
    </row>
    <row r="24" spans="1:7">
      <c r="A24" s="26">
        <v>8</v>
      </c>
      <c r="B24" s="26"/>
      <c r="C24" s="26"/>
      <c r="D24" s="26"/>
      <c r="E24" s="26"/>
      <c r="F24" s="27"/>
      <c r="G24" s="27">
        <v>0</v>
      </c>
    </row>
    <row r="25" spans="1:7">
      <c r="A25" s="26">
        <v>9</v>
      </c>
      <c r="B25" s="26"/>
      <c r="C25" s="26"/>
      <c r="D25" s="26"/>
      <c r="E25" s="26"/>
      <c r="F25" s="27"/>
      <c r="G25" s="27">
        <f>E25+F25</f>
        <v>0</v>
      </c>
    </row>
    <row r="26" spans="1:7">
      <c r="A26" s="194" t="s">
        <v>155</v>
      </c>
      <c r="B26" s="194"/>
      <c r="C26" s="194"/>
      <c r="D26" s="194"/>
      <c r="E26" s="194"/>
      <c r="F26" s="194"/>
      <c r="G26" s="28">
        <f>SUM(G17:G25)</f>
        <v>0</v>
      </c>
    </row>
  </sheetData>
  <mergeCells count="7">
    <mergeCell ref="B15:G15"/>
    <mergeCell ref="A26:F26"/>
    <mergeCell ref="A1:E1"/>
    <mergeCell ref="B2:D2"/>
    <mergeCell ref="I2:K2"/>
    <mergeCell ref="B3:G3"/>
    <mergeCell ref="A14:F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7"/>
  <sheetViews>
    <sheetView workbookViewId="0">
      <selection activeCell="A13" sqref="A13:F13"/>
    </sheetView>
  </sheetViews>
  <sheetFormatPr defaultColWidth="9" defaultRowHeight="15"/>
  <cols>
    <col min="1" max="1" width="3" customWidth="1"/>
    <col min="2" max="3" width="10.7109375" customWidth="1"/>
    <col min="4" max="4" width="51.85546875" customWidth="1"/>
    <col min="5" max="5" width="13" customWidth="1"/>
    <col min="6" max="6" width="14.28515625" customWidth="1"/>
    <col min="9" max="9" width="10" customWidth="1"/>
    <col min="10" max="10" width="11.140625" customWidth="1"/>
    <col min="11" max="11" width="12.140625" customWidth="1"/>
  </cols>
  <sheetData>
    <row r="1" spans="1:11" ht="15.75">
      <c r="A1" s="187" t="s">
        <v>156</v>
      </c>
      <c r="B1" s="187"/>
      <c r="C1" s="187"/>
      <c r="D1" s="187"/>
      <c r="E1" s="187"/>
    </row>
    <row r="2" spans="1:11" ht="15.75">
      <c r="A2">
        <v>1</v>
      </c>
      <c r="B2" s="203" t="s">
        <v>157</v>
      </c>
      <c r="C2" s="203"/>
      <c r="D2" s="203"/>
      <c r="I2" s="188" t="s">
        <v>145</v>
      </c>
      <c r="J2" s="189"/>
      <c r="K2" s="190"/>
    </row>
    <row r="3" spans="1:11" ht="36">
      <c r="A3" s="22" t="s">
        <v>71</v>
      </c>
      <c r="B3" s="22" t="s">
        <v>94</v>
      </c>
      <c r="C3" s="23" t="s">
        <v>114</v>
      </c>
      <c r="D3" s="24" t="s">
        <v>158</v>
      </c>
      <c r="E3" s="25" t="s">
        <v>116</v>
      </c>
      <c r="F3" s="25" t="s">
        <v>159</v>
      </c>
      <c r="G3" s="22" t="s">
        <v>77</v>
      </c>
      <c r="I3" s="4"/>
      <c r="J3" s="4"/>
      <c r="K3" s="4"/>
    </row>
    <row r="4" spans="1:11">
      <c r="A4" s="26">
        <v>1</v>
      </c>
      <c r="B4" s="26" t="s">
        <v>160</v>
      </c>
      <c r="C4" s="26"/>
      <c r="D4" s="26" t="s">
        <v>161</v>
      </c>
      <c r="E4" s="26"/>
      <c r="F4" s="27"/>
      <c r="G4" s="27">
        <f>E4*F4</f>
        <v>0</v>
      </c>
      <c r="J4" s="31"/>
    </row>
    <row r="5" spans="1:11">
      <c r="A5" s="26">
        <v>2</v>
      </c>
      <c r="B5" s="26" t="s">
        <v>162</v>
      </c>
      <c r="C5" s="26"/>
      <c r="D5" s="26"/>
      <c r="E5" s="26"/>
      <c r="F5" s="27"/>
      <c r="G5" s="27">
        <f>E5*F5</f>
        <v>0</v>
      </c>
    </row>
    <row r="6" spans="1:11">
      <c r="A6" s="26">
        <v>3</v>
      </c>
      <c r="B6" s="26" t="s">
        <v>163</v>
      </c>
      <c r="C6" s="26"/>
      <c r="D6" s="26"/>
      <c r="E6" s="26"/>
      <c r="F6" s="27"/>
      <c r="G6" s="27">
        <f>E6*F6</f>
        <v>0</v>
      </c>
    </row>
    <row r="7" spans="1:11">
      <c r="A7" s="26">
        <v>4</v>
      </c>
      <c r="B7" s="26" t="s">
        <v>160</v>
      </c>
      <c r="C7" s="26"/>
      <c r="D7" s="26" t="s">
        <v>164</v>
      </c>
      <c r="E7" s="26"/>
      <c r="F7" s="27"/>
      <c r="G7" s="27">
        <f>E7*F7</f>
        <v>0</v>
      </c>
    </row>
    <row r="8" spans="1:11">
      <c r="A8" s="26">
        <v>5</v>
      </c>
      <c r="B8" s="26" t="s">
        <v>162</v>
      </c>
      <c r="C8" s="26"/>
      <c r="D8" s="26"/>
      <c r="E8" s="26"/>
      <c r="F8" s="27"/>
      <c r="G8" s="27">
        <f>E8*F8</f>
        <v>0</v>
      </c>
    </row>
    <row r="9" spans="1:11">
      <c r="A9" s="26">
        <v>6</v>
      </c>
      <c r="B9" s="26" t="s">
        <v>162</v>
      </c>
      <c r="C9" s="26"/>
      <c r="D9" s="26" t="s">
        <v>165</v>
      </c>
      <c r="E9" s="26"/>
      <c r="F9" s="27"/>
      <c r="G9" s="27">
        <f>E9+F9</f>
        <v>0</v>
      </c>
    </row>
    <row r="10" spans="1:11">
      <c r="A10" s="26">
        <v>7</v>
      </c>
      <c r="B10" s="26" t="s">
        <v>163</v>
      </c>
      <c r="C10" s="26"/>
      <c r="D10" s="26" t="s">
        <v>166</v>
      </c>
      <c r="E10" s="26"/>
      <c r="F10" s="27"/>
      <c r="G10" s="27">
        <f>E10+F10</f>
        <v>0</v>
      </c>
    </row>
    <row r="11" spans="1:11">
      <c r="A11" s="26">
        <v>8</v>
      </c>
      <c r="B11" s="26" t="s">
        <v>167</v>
      </c>
      <c r="C11" s="26"/>
      <c r="D11" s="26" t="s">
        <v>168</v>
      </c>
      <c r="E11" s="26"/>
      <c r="F11" s="27"/>
      <c r="G11" s="27">
        <v>0</v>
      </c>
    </row>
    <row r="12" spans="1:11">
      <c r="A12" s="26">
        <v>9</v>
      </c>
      <c r="B12" s="26" t="s">
        <v>167</v>
      </c>
      <c r="C12" s="26"/>
      <c r="D12" s="26"/>
      <c r="E12" s="26"/>
      <c r="F12" s="27"/>
      <c r="G12" s="27">
        <f>E12+F12</f>
        <v>0</v>
      </c>
    </row>
    <row r="13" spans="1:11">
      <c r="A13" s="194" t="s">
        <v>169</v>
      </c>
      <c r="B13" s="194"/>
      <c r="C13" s="194"/>
      <c r="D13" s="194"/>
      <c r="E13" s="194"/>
      <c r="F13" s="194"/>
      <c r="G13" s="28">
        <f>SUM(G4:G12)</f>
        <v>0</v>
      </c>
    </row>
    <row r="14" spans="1:11">
      <c r="A14" s="29"/>
      <c r="B14" s="29"/>
      <c r="C14" s="29"/>
      <c r="D14" s="29"/>
      <c r="E14" s="29"/>
      <c r="F14" s="29"/>
      <c r="G14" s="30"/>
    </row>
    <row r="15" spans="1:11">
      <c r="A15" s="29"/>
      <c r="B15" s="29"/>
      <c r="C15" s="29"/>
      <c r="D15" s="29"/>
      <c r="E15" s="29"/>
      <c r="F15" s="29"/>
      <c r="G15" s="30"/>
    </row>
    <row r="16" spans="1:11">
      <c r="A16" s="29"/>
      <c r="B16" s="29"/>
      <c r="C16" s="29"/>
      <c r="D16" s="29"/>
      <c r="E16" s="29"/>
      <c r="F16" s="29"/>
      <c r="G16" s="30"/>
    </row>
    <row r="17" spans="2:2">
      <c r="B17" s="29"/>
    </row>
  </sheetData>
  <mergeCells count="4">
    <mergeCell ref="A1:E1"/>
    <mergeCell ref="B2:D2"/>
    <mergeCell ref="I2:K2"/>
    <mergeCell ref="A13:F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45"/>
  <sheetViews>
    <sheetView workbookViewId="0">
      <selection activeCell="J42" sqref="J42"/>
    </sheetView>
  </sheetViews>
  <sheetFormatPr defaultColWidth="9" defaultRowHeight="15"/>
  <cols>
    <col min="2" max="3" width="13.140625" customWidth="1"/>
    <col min="4" max="4" width="30.7109375" customWidth="1"/>
    <col min="5" max="5" width="23.7109375" customWidth="1"/>
    <col min="6" max="6" width="20.5703125" customWidth="1"/>
    <col min="7" max="7" width="14.28515625" customWidth="1"/>
    <col min="8" max="8" width="14.85546875" customWidth="1"/>
    <col min="9" max="9" width="13" customWidth="1"/>
    <col min="10" max="10" width="12.42578125" customWidth="1"/>
    <col min="11" max="11" width="10.42578125" customWidth="1"/>
    <col min="12" max="13" width="10.7109375" customWidth="1"/>
    <col min="14" max="14" width="11.42578125" customWidth="1"/>
  </cols>
  <sheetData>
    <row r="1" spans="1:13" ht="34.5" customHeight="1">
      <c r="A1" s="1" t="s">
        <v>170</v>
      </c>
      <c r="B1" s="1"/>
      <c r="C1" s="1"/>
      <c r="D1" s="1"/>
      <c r="E1" s="1"/>
      <c r="F1" s="1"/>
      <c r="G1" s="1"/>
      <c r="H1" s="1"/>
      <c r="K1" s="188" t="s">
        <v>171</v>
      </c>
      <c r="L1" s="189"/>
      <c r="M1" s="190"/>
    </row>
    <row r="2" spans="1:13" ht="15.75">
      <c r="A2" s="2" t="s">
        <v>172</v>
      </c>
      <c r="B2" s="3"/>
      <c r="C2" s="3"/>
      <c r="D2" s="3"/>
      <c r="E2" s="3"/>
      <c r="F2" s="3"/>
      <c r="G2" s="3"/>
      <c r="H2" s="3"/>
      <c r="K2" s="4" t="s">
        <v>66</v>
      </c>
      <c r="L2" s="4" t="s">
        <v>67</v>
      </c>
      <c r="M2" s="4" t="s">
        <v>68</v>
      </c>
    </row>
    <row r="3" spans="1:13" ht="15" customHeight="1">
      <c r="A3" t="s">
        <v>173</v>
      </c>
      <c r="K3" s="4"/>
      <c r="L3" s="4"/>
      <c r="M3" s="4"/>
    </row>
    <row r="4" spans="1:13">
      <c r="A4" s="213" t="s">
        <v>71</v>
      </c>
      <c r="B4" s="213" t="s">
        <v>94</v>
      </c>
      <c r="C4" s="211" t="s">
        <v>114</v>
      </c>
      <c r="D4" s="211" t="s">
        <v>174</v>
      </c>
      <c r="E4" s="211" t="s">
        <v>175</v>
      </c>
      <c r="F4" s="213" t="s">
        <v>176</v>
      </c>
      <c r="G4" s="211" t="s">
        <v>177</v>
      </c>
      <c r="H4" s="211" t="s">
        <v>178</v>
      </c>
      <c r="I4" s="211" t="s">
        <v>179</v>
      </c>
    </row>
    <row r="5" spans="1:13" ht="51" customHeight="1">
      <c r="A5" s="213"/>
      <c r="B5" s="213"/>
      <c r="C5" s="212"/>
      <c r="D5" s="212"/>
      <c r="E5" s="212"/>
      <c r="F5" s="213"/>
      <c r="G5" s="212"/>
      <c r="H5" s="212"/>
      <c r="I5" s="212"/>
    </row>
    <row r="6" spans="1:13">
      <c r="A6" s="4">
        <v>1</v>
      </c>
      <c r="B6" s="4"/>
      <c r="C6" s="4"/>
      <c r="D6" s="4"/>
      <c r="E6" s="4"/>
      <c r="F6" s="4"/>
      <c r="G6" s="5"/>
      <c r="H6" s="4">
        <v>1.38</v>
      </c>
      <c r="I6" s="6">
        <f>G6*H6</f>
        <v>0</v>
      </c>
    </row>
    <row r="7" spans="1:13">
      <c r="A7" s="4">
        <v>2</v>
      </c>
      <c r="B7" s="4"/>
      <c r="C7" s="4"/>
      <c r="D7" s="4"/>
      <c r="E7" s="4"/>
      <c r="F7" s="4"/>
      <c r="G7" s="5"/>
      <c r="H7" s="4">
        <v>2.0699999999999998</v>
      </c>
      <c r="I7" s="6">
        <f t="shared" ref="I7:I15" si="0">G7*H7</f>
        <v>0</v>
      </c>
    </row>
    <row r="8" spans="1:13">
      <c r="A8" s="4">
        <v>3</v>
      </c>
      <c r="B8" s="4"/>
      <c r="C8" s="4"/>
      <c r="D8" s="4"/>
      <c r="E8" s="4"/>
      <c r="F8" s="4"/>
      <c r="G8" s="4"/>
      <c r="H8" s="4">
        <v>1.04</v>
      </c>
      <c r="I8" s="6">
        <f t="shared" si="0"/>
        <v>0</v>
      </c>
    </row>
    <row r="9" spans="1:13">
      <c r="A9" s="4">
        <v>4</v>
      </c>
      <c r="B9" s="4"/>
      <c r="C9" s="4"/>
      <c r="D9" s="4"/>
      <c r="E9" s="4"/>
      <c r="F9" s="4"/>
      <c r="G9" s="4"/>
      <c r="H9" s="4">
        <v>1.5</v>
      </c>
      <c r="I9" s="6">
        <f t="shared" si="0"/>
        <v>0</v>
      </c>
    </row>
    <row r="10" spans="1:13">
      <c r="A10" s="4">
        <v>5</v>
      </c>
      <c r="B10" s="4"/>
      <c r="C10" s="4"/>
      <c r="D10" s="4"/>
      <c r="E10" s="4"/>
      <c r="F10" s="4"/>
      <c r="G10" s="4"/>
      <c r="H10" s="4"/>
      <c r="I10" s="6">
        <f t="shared" si="0"/>
        <v>0</v>
      </c>
    </row>
    <row r="11" spans="1:13">
      <c r="A11" s="4">
        <v>6</v>
      </c>
      <c r="B11" s="4"/>
      <c r="C11" s="4"/>
      <c r="D11" s="4"/>
      <c r="E11" s="4"/>
      <c r="F11" s="4"/>
      <c r="G11" s="4"/>
      <c r="H11" s="4"/>
      <c r="I11" s="6">
        <f t="shared" si="0"/>
        <v>0</v>
      </c>
    </row>
    <row r="12" spans="1:13">
      <c r="A12" s="4">
        <v>7</v>
      </c>
      <c r="B12" s="4"/>
      <c r="C12" s="4"/>
      <c r="D12" s="4"/>
      <c r="E12" s="4"/>
      <c r="F12" s="4"/>
      <c r="G12" s="4"/>
      <c r="H12" s="4"/>
      <c r="I12" s="6">
        <f t="shared" si="0"/>
        <v>0</v>
      </c>
    </row>
    <row r="13" spans="1:13">
      <c r="A13" s="4">
        <v>8</v>
      </c>
      <c r="B13" s="4"/>
      <c r="C13" s="4"/>
      <c r="D13" s="4"/>
      <c r="E13" s="4"/>
      <c r="F13" s="4"/>
      <c r="G13" s="4"/>
      <c r="H13" s="4"/>
      <c r="I13" s="6">
        <f t="shared" si="0"/>
        <v>0</v>
      </c>
    </row>
    <row r="14" spans="1:13">
      <c r="A14" s="4">
        <v>9</v>
      </c>
      <c r="B14" s="4"/>
      <c r="C14" s="4"/>
      <c r="D14" s="4"/>
      <c r="E14" s="4"/>
      <c r="F14" s="4"/>
      <c r="G14" s="4"/>
      <c r="H14" s="4"/>
      <c r="I14" s="6">
        <f t="shared" si="0"/>
        <v>0</v>
      </c>
    </row>
    <row r="15" spans="1:13">
      <c r="A15" s="4">
        <v>10</v>
      </c>
      <c r="B15" s="4"/>
      <c r="C15" s="4"/>
      <c r="D15" s="4"/>
      <c r="E15" s="4"/>
      <c r="F15" s="4"/>
      <c r="G15" s="4"/>
      <c r="H15" s="4"/>
      <c r="I15" s="6">
        <f t="shared" si="0"/>
        <v>0</v>
      </c>
    </row>
    <row r="16" spans="1:13">
      <c r="A16" s="205" t="s">
        <v>180</v>
      </c>
      <c r="B16" s="206"/>
      <c r="C16" s="206"/>
      <c r="D16" s="206"/>
      <c r="E16" s="206"/>
      <c r="F16" s="206"/>
      <c r="G16" s="206"/>
      <c r="H16" s="206"/>
      <c r="I16" s="17">
        <f>SUM(I6:I15)</f>
        <v>0</v>
      </c>
    </row>
    <row r="17" spans="1:14" ht="28.5" customHeight="1">
      <c r="A17" t="s">
        <v>181</v>
      </c>
    </row>
    <row r="18" spans="1:14" ht="27.75" customHeight="1">
      <c r="A18" s="213" t="s">
        <v>71</v>
      </c>
      <c r="B18" s="213" t="s">
        <v>94</v>
      </c>
      <c r="C18" s="214" t="s">
        <v>114</v>
      </c>
      <c r="D18" s="211" t="s">
        <v>182</v>
      </c>
      <c r="E18" s="211" t="s">
        <v>183</v>
      </c>
      <c r="F18" s="214" t="s">
        <v>184</v>
      </c>
      <c r="G18" s="211" t="s">
        <v>185</v>
      </c>
      <c r="H18" s="211" t="s">
        <v>186</v>
      </c>
      <c r="I18" s="213" t="s">
        <v>187</v>
      </c>
      <c r="J18" s="214" t="s">
        <v>188</v>
      </c>
      <c r="L18" s="207" t="s">
        <v>189</v>
      </c>
      <c r="M18" s="208"/>
      <c r="N18" s="209"/>
    </row>
    <row r="19" spans="1:14">
      <c r="A19" s="213"/>
      <c r="B19" s="213"/>
      <c r="C19" s="214"/>
      <c r="D19" s="212"/>
      <c r="E19" s="212"/>
      <c r="F19" s="214"/>
      <c r="G19" s="212"/>
      <c r="H19" s="212"/>
      <c r="I19" s="213"/>
      <c r="J19" s="214"/>
      <c r="L19" s="4" t="s">
        <v>66</v>
      </c>
      <c r="M19" s="4" t="s">
        <v>67</v>
      </c>
      <c r="N19" s="4" t="s">
        <v>68</v>
      </c>
    </row>
    <row r="20" spans="1:14">
      <c r="A20" s="4">
        <v>1</v>
      </c>
      <c r="B20" s="4"/>
      <c r="C20" s="4"/>
      <c r="D20" s="4"/>
      <c r="E20" s="4">
        <v>6</v>
      </c>
      <c r="F20" s="6">
        <v>3</v>
      </c>
      <c r="G20" s="6">
        <v>40</v>
      </c>
      <c r="H20" s="4">
        <v>2</v>
      </c>
      <c r="I20" s="18">
        <v>95</v>
      </c>
      <c r="J20" s="18">
        <f>E20*(F20*G20+H20*I20)</f>
        <v>1860</v>
      </c>
      <c r="L20" s="4"/>
      <c r="M20" s="4"/>
      <c r="N20" s="4"/>
    </row>
    <row r="21" spans="1:14">
      <c r="A21" s="4">
        <v>2</v>
      </c>
      <c r="B21" s="4"/>
      <c r="C21" s="4"/>
      <c r="D21" s="4"/>
      <c r="E21" s="4"/>
      <c r="F21" s="6"/>
      <c r="G21" s="6"/>
      <c r="H21" s="4"/>
      <c r="I21" s="18"/>
      <c r="J21" s="18">
        <f t="shared" ref="J21:J28" si="1">E21*(F21*G21+H21*I21)</f>
        <v>0</v>
      </c>
      <c r="N21" s="19"/>
    </row>
    <row r="22" spans="1:14">
      <c r="A22" s="4">
        <v>3</v>
      </c>
      <c r="B22" s="4"/>
      <c r="C22" s="4"/>
      <c r="D22" s="4"/>
      <c r="E22" s="4"/>
      <c r="F22" s="6"/>
      <c r="G22" s="6"/>
      <c r="H22" s="4"/>
      <c r="I22" s="18"/>
      <c r="J22" s="18">
        <f t="shared" si="1"/>
        <v>0</v>
      </c>
    </row>
    <row r="23" spans="1:14">
      <c r="A23" s="4">
        <v>4</v>
      </c>
      <c r="B23" s="4"/>
      <c r="C23" s="4"/>
      <c r="D23" s="4"/>
      <c r="E23" s="4"/>
      <c r="F23" s="6"/>
      <c r="G23" s="6"/>
      <c r="H23" s="4"/>
      <c r="I23" s="18"/>
      <c r="J23" s="18">
        <f t="shared" si="1"/>
        <v>0</v>
      </c>
    </row>
    <row r="24" spans="1:14">
      <c r="A24" s="4">
        <v>5</v>
      </c>
      <c r="B24" s="4"/>
      <c r="C24" s="4"/>
      <c r="D24" s="4"/>
      <c r="E24" s="4"/>
      <c r="F24" s="6"/>
      <c r="G24" s="6"/>
      <c r="H24" s="4"/>
      <c r="I24" s="18"/>
      <c r="J24" s="18">
        <f t="shared" si="1"/>
        <v>0</v>
      </c>
    </row>
    <row r="25" spans="1:14">
      <c r="A25" s="4">
        <v>6</v>
      </c>
      <c r="B25" s="4"/>
      <c r="C25" s="4"/>
      <c r="D25" s="4"/>
      <c r="E25" s="4"/>
      <c r="F25" s="6"/>
      <c r="G25" s="6"/>
      <c r="H25" s="4"/>
      <c r="I25" s="18"/>
      <c r="J25" s="18">
        <f t="shared" si="1"/>
        <v>0</v>
      </c>
    </row>
    <row r="26" spans="1:14">
      <c r="A26" s="4">
        <v>7</v>
      </c>
      <c r="B26" s="4"/>
      <c r="C26" s="4"/>
      <c r="D26" s="4"/>
      <c r="E26" s="4"/>
      <c r="F26" s="6"/>
      <c r="G26" s="6"/>
      <c r="H26" s="4"/>
      <c r="I26" s="18"/>
      <c r="J26" s="18">
        <f t="shared" si="1"/>
        <v>0</v>
      </c>
    </row>
    <row r="27" spans="1:14">
      <c r="A27" s="4">
        <v>8</v>
      </c>
      <c r="B27" s="4"/>
      <c r="C27" s="4"/>
      <c r="D27" s="4"/>
      <c r="E27" s="4"/>
      <c r="F27" s="6"/>
      <c r="G27" s="6"/>
      <c r="H27" s="4"/>
      <c r="I27" s="18"/>
      <c r="J27" s="18">
        <f t="shared" si="1"/>
        <v>0</v>
      </c>
    </row>
    <row r="28" spans="1:14">
      <c r="A28" s="4">
        <v>9</v>
      </c>
      <c r="B28" s="4"/>
      <c r="C28" s="4"/>
      <c r="D28" s="4"/>
      <c r="E28" s="4"/>
      <c r="F28" s="6"/>
      <c r="G28" s="6"/>
      <c r="H28" s="4"/>
      <c r="I28" s="18"/>
      <c r="J28" s="18">
        <f t="shared" si="1"/>
        <v>0</v>
      </c>
    </row>
    <row r="29" spans="1:14">
      <c r="A29" s="205" t="s">
        <v>190</v>
      </c>
      <c r="B29" s="206"/>
      <c r="C29" s="206"/>
      <c r="D29" s="206"/>
      <c r="E29" s="206"/>
      <c r="F29" s="206"/>
      <c r="G29" s="206"/>
      <c r="H29" s="206"/>
      <c r="I29" s="210"/>
      <c r="J29" s="20">
        <f>SUM(J20:J28)</f>
        <v>1860</v>
      </c>
    </row>
    <row r="30" spans="1:14">
      <c r="A30" t="s">
        <v>191</v>
      </c>
    </row>
    <row r="31" spans="1:14" ht="69">
      <c r="A31" s="7" t="s">
        <v>71</v>
      </c>
      <c r="B31" s="8" t="s">
        <v>73</v>
      </c>
      <c r="C31" s="9" t="s">
        <v>114</v>
      </c>
      <c r="D31" s="9" t="s">
        <v>192</v>
      </c>
      <c r="E31" s="8" t="s">
        <v>193</v>
      </c>
      <c r="F31" s="10" t="s">
        <v>194</v>
      </c>
      <c r="G31" s="8" t="s">
        <v>77</v>
      </c>
    </row>
    <row r="32" spans="1:14" ht="29.25" customHeight="1">
      <c r="A32" s="11">
        <v>1</v>
      </c>
      <c r="B32" s="11"/>
      <c r="C32" s="12"/>
      <c r="D32" s="11"/>
      <c r="E32" s="11"/>
      <c r="F32" s="13">
        <v>26</v>
      </c>
      <c r="G32" s="13">
        <f>E32*F32</f>
        <v>0</v>
      </c>
      <c r="L32" s="188" t="s">
        <v>195</v>
      </c>
      <c r="M32" s="189"/>
      <c r="N32" s="190"/>
    </row>
    <row r="33" spans="1:14">
      <c r="A33" s="11">
        <v>2</v>
      </c>
      <c r="B33" s="11"/>
      <c r="C33" s="11"/>
      <c r="D33" s="11"/>
      <c r="E33" s="11"/>
      <c r="F33" s="13"/>
      <c r="G33" s="13">
        <f t="shared" ref="G33:G41" si="2">E33*F33</f>
        <v>0</v>
      </c>
      <c r="L33" s="4" t="s">
        <v>66</v>
      </c>
      <c r="M33" s="4" t="s">
        <v>67</v>
      </c>
      <c r="N33" s="4" t="s">
        <v>68</v>
      </c>
    </row>
    <row r="34" spans="1:14">
      <c r="A34" s="11">
        <v>3</v>
      </c>
      <c r="B34" s="11"/>
      <c r="C34" s="11"/>
      <c r="D34" s="11"/>
      <c r="E34" s="11"/>
      <c r="F34" s="13"/>
      <c r="G34" s="13">
        <f t="shared" si="2"/>
        <v>0</v>
      </c>
      <c r="L34" s="4"/>
      <c r="M34" s="4"/>
      <c r="N34" s="4"/>
    </row>
    <row r="35" spans="1:14">
      <c r="A35" s="11">
        <v>4</v>
      </c>
      <c r="B35" s="11"/>
      <c r="C35" s="11"/>
      <c r="D35" s="12"/>
      <c r="E35" s="11"/>
      <c r="F35" s="13"/>
      <c r="G35" s="13">
        <f t="shared" si="2"/>
        <v>0</v>
      </c>
    </row>
    <row r="36" spans="1:14">
      <c r="A36" s="11">
        <v>5</v>
      </c>
      <c r="B36" s="11"/>
      <c r="C36" s="12"/>
      <c r="D36" s="11"/>
      <c r="E36" s="11"/>
      <c r="F36" s="13"/>
      <c r="G36" s="13">
        <f t="shared" si="2"/>
        <v>0</v>
      </c>
    </row>
    <row r="37" spans="1:14">
      <c r="A37" s="11">
        <v>6</v>
      </c>
      <c r="B37" s="11"/>
      <c r="C37" s="11"/>
      <c r="D37" s="12"/>
      <c r="E37" s="11"/>
      <c r="F37" s="13"/>
      <c r="G37" s="13">
        <f t="shared" si="2"/>
        <v>0</v>
      </c>
    </row>
    <row r="38" spans="1:14">
      <c r="A38" s="11">
        <v>7</v>
      </c>
      <c r="B38" s="11"/>
      <c r="C38" s="11"/>
      <c r="D38" s="12"/>
      <c r="E38" s="11"/>
      <c r="F38" s="13"/>
      <c r="G38" s="13">
        <f t="shared" si="2"/>
        <v>0</v>
      </c>
    </row>
    <row r="39" spans="1:14">
      <c r="A39" s="11">
        <v>8</v>
      </c>
      <c r="B39" s="11"/>
      <c r="C39" s="12"/>
      <c r="D39" s="12"/>
      <c r="E39" s="11"/>
      <c r="F39" s="13"/>
      <c r="G39" s="13">
        <f t="shared" si="2"/>
        <v>0</v>
      </c>
    </row>
    <row r="40" spans="1:14">
      <c r="A40" s="11">
        <v>9</v>
      </c>
      <c r="B40" s="11"/>
      <c r="C40" s="12"/>
      <c r="D40" s="11"/>
      <c r="E40" s="11"/>
      <c r="F40" s="13"/>
      <c r="G40" s="13">
        <f t="shared" si="2"/>
        <v>0</v>
      </c>
    </row>
    <row r="41" spans="1:14">
      <c r="A41" s="11">
        <v>10</v>
      </c>
      <c r="B41" s="11"/>
      <c r="C41" s="12"/>
      <c r="D41" s="12"/>
      <c r="E41" s="11"/>
      <c r="F41" s="13"/>
      <c r="G41" s="13">
        <f t="shared" si="2"/>
        <v>0</v>
      </c>
    </row>
    <row r="42" spans="1:14">
      <c r="A42" s="215" t="s">
        <v>196</v>
      </c>
      <c r="B42" s="215"/>
      <c r="C42" s="215"/>
      <c r="D42" s="215"/>
      <c r="E42" s="215"/>
      <c r="F42" s="215"/>
      <c r="G42" s="14">
        <f>SUM(G32:G41)</f>
        <v>0</v>
      </c>
    </row>
    <row r="45" spans="1:14">
      <c r="A45" s="1" t="s">
        <v>197</v>
      </c>
      <c r="B45" s="15" t="s">
        <v>198</v>
      </c>
      <c r="C45" s="15"/>
      <c r="D45" s="15"/>
      <c r="E45" s="16"/>
    </row>
  </sheetData>
  <mergeCells count="25">
    <mergeCell ref="A42:F42"/>
    <mergeCell ref="A4:A5"/>
    <mergeCell ref="A18:A19"/>
    <mergeCell ref="B4:B5"/>
    <mergeCell ref="B18:B19"/>
    <mergeCell ref="C4:C5"/>
    <mergeCell ref="C18:C19"/>
    <mergeCell ref="D4:D5"/>
    <mergeCell ref="D18:D19"/>
    <mergeCell ref="E4:E5"/>
    <mergeCell ref="E18:E19"/>
    <mergeCell ref="F4:F5"/>
    <mergeCell ref="F18:F19"/>
    <mergeCell ref="K1:M1"/>
    <mergeCell ref="A16:H16"/>
    <mergeCell ref="L18:N18"/>
    <mergeCell ref="A29:I29"/>
    <mergeCell ref="L32:N32"/>
    <mergeCell ref="G4:G5"/>
    <mergeCell ref="G18:G19"/>
    <mergeCell ref="H4:H5"/>
    <mergeCell ref="H18:H19"/>
    <mergeCell ref="I4:I5"/>
    <mergeCell ref="I18:I19"/>
    <mergeCell ref="J18:J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Примерно РУО параметри</vt:lpstr>
      <vt:lpstr>Еднократна сума</vt:lpstr>
      <vt:lpstr>Индикатори</vt:lpstr>
      <vt:lpstr>Етапи</vt:lpstr>
      <vt:lpstr>Бюджет в ИСУН</vt:lpstr>
      <vt:lpstr>I.Разходи за персонал</vt:lpstr>
      <vt:lpstr>II. Ед. ставка 40%от разделI</vt:lpstr>
      <vt:lpstr>III. Стандартна таблица - ЕР</vt:lpstr>
      <vt:lpstr>IV.ЕС МУД</vt:lpstr>
      <vt:lpstr>IV.ЕС индивидуална подкрепа </vt:lpstr>
      <vt:lpstr>IV.ЕС орг изнесено занимание</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dc:creator>
  <cp:lastModifiedBy>Branimira Vezhdarova</cp:lastModifiedBy>
  <cp:lastPrinted>2025-06-18T11:20:48Z</cp:lastPrinted>
  <dcterms:created xsi:type="dcterms:W3CDTF">2023-08-14T09:50:00Z</dcterms:created>
  <dcterms:modified xsi:type="dcterms:W3CDTF">2025-06-18T11:21:24Z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963A7B482C5347A795DA828C0A58A658_12</vt:lpwstr>
  </property>
  <property fmtid="{D5CDD505-2E9C-101B-9397-08002B2CF9AE}" pid="3" name="KSOProductBuildVer">
    <vt:lpwstr>2057-12.2.0.19821</vt:lpwstr>
  </property>
</Properties>
</file>