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https://d.docs.live.net/c40637afecc68b19/Desktop/ОВР-2022/5-РеактЕУ/"/>
    </mc:Choice>
  </mc:AlternateContent>
  <xr:revisionPtr revIDLastSave="7" documentId="8_{9DDECA6C-5338-4283-8996-A8B4898C1E97}" xr6:coauthVersionLast="47" xr6:coauthVersionMax="47" xr10:uidLastSave="{A945ED37-586F-41E2-973C-74D05BDF3601}"/>
  <bookViews>
    <workbookView xWindow="-120" yWindow="-120" windowWidth="29040" windowHeight="15840" xr2:uid="{00000000-000D-0000-FFFF-FFFF00000000}"/>
  </bookViews>
  <sheets>
    <sheet name="Актуализиране" sheetId="2" r:id="rId1"/>
    <sheet name="Единични разходи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8" i="1" l="1"/>
  <c r="C15" i="2"/>
  <c r="C14" i="2"/>
  <c r="B23" i="1"/>
  <c r="B8" i="1"/>
  <c r="B9" i="1" s="1"/>
  <c r="B10" i="1" s="1"/>
  <c r="B13" i="1"/>
  <c r="C7" i="2"/>
  <c r="D7" i="2" s="1"/>
  <c r="D4" i="2"/>
  <c r="C9" i="2" s="1"/>
  <c r="D9" i="2" s="1"/>
  <c r="B3" i="1"/>
  <c r="C10" i="2" l="1"/>
  <c r="D10" i="2" s="1"/>
  <c r="C8" i="2"/>
  <c r="D8" i="2" s="1"/>
  <c r="B24" i="1"/>
  <c r="B25" i="1" s="1"/>
  <c r="B19" i="1"/>
  <c r="B20" i="1" s="1"/>
  <c r="B14" i="1"/>
  <c r="B15" i="1" s="1"/>
  <c r="B4" i="1"/>
  <c r="B5" i="1" s="1"/>
</calcChain>
</file>

<file path=xl/sharedStrings.xml><?xml version="1.0" encoding="utf-8"?>
<sst xmlns="http://schemas.openxmlformats.org/spreadsheetml/2006/main" count="55" uniqueCount="40">
  <si>
    <t>Единичен разход</t>
  </si>
  <si>
    <t>Други необходими разходи - единна ставка от 40 %</t>
  </si>
  <si>
    <t>Изчислен размер на необходимите разходи</t>
  </si>
  <si>
    <t xml:space="preserve">Приложим единичен разход от процедура BG05SFPR001-3.001  </t>
  </si>
  <si>
    <t>Данни, публикувани от Евростат за България</t>
  </si>
  <si>
    <t>2021 спрямо 2019</t>
  </si>
  <si>
    <t xml:space="preserve">Индексиране, приложено при процедура BG05SFPR001-3.001 </t>
  </si>
  <si>
    <t>Преподавател/учител - притежава специфичен опит от 3 до 7 години</t>
  </si>
  <si>
    <t>Сума</t>
  </si>
  <si>
    <t>КИ %</t>
  </si>
  <si>
    <t>Актуализирана сума - 2021 г.</t>
  </si>
  <si>
    <t>Име на показателите</t>
  </si>
  <si>
    <r>
      <t xml:space="preserve">Индекс на разходите за труд (LCI) </t>
    </r>
    <r>
      <rPr>
        <sz val="12"/>
        <color rgb="FF000000"/>
        <rFont val="Calibri"/>
        <family val="2"/>
        <scheme val="minor"/>
      </rPr>
      <t>NACE Rev. 2 (дейност = P. Образование)</t>
    </r>
  </si>
  <si>
    <t>Преподавател/учител - притежава специфичен опит над 7 години</t>
  </si>
  <si>
    <t>Необходими средства</t>
  </si>
  <si>
    <t xml:space="preserve">Експерт образователни дейности - притежава опит от 3 до 7 години </t>
  </si>
  <si>
    <t xml:space="preserve">Експерт образователни дейности - притежава опит над 7 години </t>
  </si>
  <si>
    <t>3.1.2. Разработване на симулация за прилагане на тренинги за социално-емоционална подкрепа /за всеки вид училище/</t>
  </si>
  <si>
    <t>3.1.4.Разработване на видео-учебно помагало – самоучител по български език като чужд</t>
  </si>
  <si>
    <t>Интензивна работа с всеки родител в продължение на 2 условни месеца - 2 х 12 лв.</t>
  </si>
  <si>
    <t>Възнаграждения за работа с родители - обучения в различни по големина групи, участие в информационни дни в училището/детската градина или публични изяви на учениците/децата и т.н.</t>
  </si>
  <si>
    <t>Индексиран разход</t>
  </si>
  <si>
    <t>Актуализирана сума - 2022 г.</t>
  </si>
  <si>
    <t>LCIedu-2022</t>
  </si>
  <si>
    <r>
      <t xml:space="preserve">1.19. Обучение за повишаване на квалификацията </t>
    </r>
    <r>
      <rPr>
        <b/>
        <sz val="12"/>
        <color rgb="FF000000"/>
        <rFont val="Calibri"/>
        <family val="2"/>
        <scheme val="minor"/>
      </rPr>
      <t>без физическо присъствие</t>
    </r>
    <r>
      <rPr>
        <sz val="12"/>
        <color rgb="FF000000"/>
        <rFont val="Calibri"/>
        <family val="2"/>
        <scheme val="minor"/>
      </rPr>
      <t>, за което е присъден 1 квалификационен кредит</t>
    </r>
  </si>
  <si>
    <r>
      <t xml:space="preserve">1.20. Обучение за повишаване на квалификацията </t>
    </r>
    <r>
      <rPr>
        <b/>
        <sz val="12"/>
        <color rgb="FF000000"/>
        <rFont val="Calibri"/>
        <family val="2"/>
        <scheme val="minor"/>
      </rPr>
      <t>без физическо присъствие и само в присъствена форма</t>
    </r>
    <r>
      <rPr>
        <sz val="12"/>
        <color rgb="FF000000"/>
        <rFont val="Calibri"/>
        <family val="2"/>
        <scheme val="minor"/>
      </rPr>
      <t>, за което е присъден 1 квалификационен кредит</t>
    </r>
  </si>
  <si>
    <t xml:space="preserve">Приложим актуализиран единичен разход от процедура BG05SFPR001-3.001  </t>
  </si>
  <si>
    <r>
      <t>Индексиране само с LCI</t>
    </r>
    <r>
      <rPr>
        <b/>
        <vertAlign val="subscript"/>
        <sz val="12"/>
        <color rgb="FF000000"/>
        <rFont val="Calibri"/>
        <family val="2"/>
        <scheme val="minor"/>
      </rPr>
      <t>edu-Нов</t>
    </r>
    <r>
      <rPr>
        <b/>
        <sz val="12"/>
        <color rgb="FF000000"/>
        <rFont val="Calibri"/>
        <family val="2"/>
        <scheme val="minor"/>
      </rPr>
      <t xml:space="preserve"> за 2022 г.</t>
    </r>
  </si>
  <si>
    <t>I. ЕДИНИЧНИ РАЗХОДИ - изчисляване чрез проектобюджет</t>
  </si>
  <si>
    <r>
      <t xml:space="preserve">Нова поддейност 3.1 в Критериите
</t>
    </r>
    <r>
      <rPr>
        <sz val="12"/>
        <color theme="1"/>
        <rFont val="Times New Roman"/>
        <family val="1"/>
      </rPr>
      <t>3.1.1.	Разработване  и адаптиране на методики/инструменти за преодоляване на последиците от кризи в образователната система и тяхното въвеждане в образователния процес</t>
    </r>
  </si>
  <si>
    <r>
      <t>Разходи за персонал - 4 експерти образователни дейности с опит над 7 години в продължение на 1 месец,</t>
    </r>
    <r>
      <rPr>
        <b/>
        <sz val="12"/>
        <color theme="1"/>
        <rFont val="Times New Roman"/>
        <family val="1"/>
      </rPr>
      <t xml:space="preserve"> 4 х 160 х 34 лв.</t>
    </r>
  </si>
  <si>
    <r>
      <t xml:space="preserve">Разходи за персонал - 5 експерти образователни дейности с опит над 5 години в продължение на 1/2 месец, </t>
    </r>
    <r>
      <rPr>
        <b/>
        <sz val="12"/>
        <color theme="1"/>
        <rFont val="Times New Roman"/>
        <family val="1"/>
      </rPr>
      <t>5 х 80 х 29 лв.</t>
    </r>
    <r>
      <rPr>
        <sz val="12"/>
        <color theme="1"/>
        <rFont val="Times New Roman"/>
        <family val="1"/>
      </rPr>
      <t xml:space="preserve">
10 директори/учители с опит над 7 години - </t>
    </r>
    <r>
      <rPr>
        <b/>
        <sz val="12"/>
        <color theme="1"/>
        <rFont val="Times New Roman"/>
        <family val="1"/>
      </rPr>
      <t>10 х 8 часа х 39 лв.</t>
    </r>
  </si>
  <si>
    <r>
      <t xml:space="preserve">3.1.3. Изготвяне на </t>
    </r>
    <r>
      <rPr>
        <b/>
        <u/>
        <sz val="12"/>
        <color theme="1"/>
        <rFont val="Times New Roman"/>
        <family val="1"/>
      </rPr>
      <t xml:space="preserve">методика/инструменти </t>
    </r>
    <r>
      <rPr>
        <sz val="12"/>
        <color theme="1"/>
        <rFont val="Times New Roman"/>
        <family val="1"/>
      </rPr>
      <t xml:space="preserve">за преподаване на български език като чужд в българоезична среда на ученици, включили се от образователни системи  в чужбина  </t>
    </r>
  </si>
  <si>
    <r>
      <t xml:space="preserve">Разходи за персонал - 4 експерти образователни дейности с опит над 7 години в продължение на 1 месец, </t>
    </r>
    <r>
      <rPr>
        <b/>
        <sz val="12"/>
        <color theme="1"/>
        <rFont val="Times New Roman"/>
        <family val="1"/>
      </rPr>
      <t>4 х 160 х 34 лв.</t>
    </r>
  </si>
  <si>
    <r>
      <t xml:space="preserve">Нова поддейност 3.2 в Критериите
</t>
    </r>
    <r>
      <rPr>
        <sz val="12"/>
        <color theme="1"/>
        <rFont val="Times New Roman"/>
        <family val="1"/>
      </rPr>
      <t>3.2. Осъществяване на тренинги за повишаване на социално-емоционалните умения в ученето</t>
    </r>
  </si>
  <si>
    <r>
      <t xml:space="preserve">Разходи за персонал - 2 експерти образователни дейности с опит над 7 години в продължение на 4 часа, </t>
    </r>
    <r>
      <rPr>
        <b/>
        <sz val="12"/>
        <color theme="1"/>
        <rFont val="Times New Roman"/>
        <family val="1"/>
      </rPr>
      <t xml:space="preserve">2 х 4 х 36 лв. </t>
    </r>
    <r>
      <rPr>
        <sz val="12"/>
        <color theme="1"/>
        <rFont val="Times New Roman"/>
        <family val="1"/>
      </rPr>
      <t>(1/2 от 29 и 44)</t>
    </r>
    <r>
      <rPr>
        <b/>
        <sz val="12"/>
        <color theme="1"/>
        <rFont val="Times New Roman"/>
        <family val="1"/>
      </rPr>
      <t xml:space="preserve">
</t>
    </r>
    <r>
      <rPr>
        <sz val="12"/>
        <color theme="1"/>
        <rFont val="Times New Roman"/>
        <family val="1"/>
      </rPr>
      <t xml:space="preserve">класен ръководител - </t>
    </r>
    <r>
      <rPr>
        <b/>
        <sz val="12"/>
        <color theme="1"/>
        <rFont val="Times New Roman"/>
        <family val="1"/>
      </rPr>
      <t>6 часа х 26 лв.</t>
    </r>
  </si>
  <si>
    <r>
      <t xml:space="preserve">Нова поддейност 3.3 в Критериите
</t>
    </r>
    <r>
      <rPr>
        <sz val="12"/>
        <color theme="1"/>
        <rFont val="Times New Roman"/>
        <family val="1"/>
      </rPr>
      <t>3.3.	Работа с родители</t>
    </r>
  </si>
  <si>
    <r>
      <t xml:space="preserve">Нова поддейност 3.4 в Критериите
</t>
    </r>
    <r>
      <rPr>
        <sz val="12"/>
        <color theme="1"/>
        <rFont val="Times New Roman"/>
        <family val="1"/>
      </rPr>
      <t>3.4.	Обучения за педагогически специалисти за преподаване на български език като чужд език</t>
    </r>
  </si>
  <si>
    <r>
      <t xml:space="preserve">Обучения на педагогически специалисти за преподаване на български език като чужд
</t>
    </r>
    <r>
      <rPr>
        <b/>
        <i/>
        <sz val="12"/>
        <color theme="1"/>
        <rFont val="Times New Roman"/>
        <family val="1"/>
      </rPr>
      <t>Групи от 15 участници, 16 академични часа синхронно обучение в елктронна среда</t>
    </r>
  </si>
  <si>
    <t>Изчислен размер на необходимите разходи - без актуализация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</si>
</sst>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vertAlign val="subscript"/>
      <sz val="12"/>
      <color rgb="FF000000"/>
      <name val="Calibri"/>
      <family val="2"/>
      <scheme val="minor"/>
    </font>
    <font>
      <b/>
      <u/>
      <sz val="12"/>
      <color theme="1"/>
      <name val="Times New Roman"/>
      <family val="1"/>
    </font>
    <font>
      <b/>
      <i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2" borderId="3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0" fillId="0" borderId="0" xfId="0" applyFill="1"/>
    <xf numFmtId="3" fontId="1" fillId="0" borderId="2" xfId="0" applyNumberFormat="1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0" borderId="0" xfId="0" applyFont="1"/>
    <xf numFmtId="0" fontId="4" fillId="5" borderId="1" xfId="0" applyFont="1" applyFill="1" applyBorder="1" applyAlignment="1">
      <alignment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2" fontId="7" fillId="0" borderId="1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2" fontId="6" fillId="0" borderId="5" xfId="0" applyNumberFormat="1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5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vertical="center" wrapText="1"/>
    </xf>
    <xf numFmtId="3" fontId="2" fillId="0" borderId="2" xfId="0" applyNumberFormat="1" applyFont="1" applyFill="1" applyBorder="1" applyAlignment="1">
      <alignment vertical="center" wrapText="1"/>
    </xf>
    <xf numFmtId="0" fontId="2" fillId="4" borderId="2" xfId="0" applyFont="1" applyFill="1" applyBorder="1" applyAlignment="1">
      <alignment vertical="center" wrapText="1"/>
    </xf>
    <xf numFmtId="3" fontId="2" fillId="4" borderId="1" xfId="0" applyNumberFormat="1" applyFont="1" applyFill="1" applyBorder="1" applyAlignment="1">
      <alignment vertical="center" wrapText="1"/>
    </xf>
    <xf numFmtId="3" fontId="2" fillId="4" borderId="2" xfId="0" applyNumberFormat="1" applyFont="1" applyFill="1" applyBorder="1" applyAlignment="1">
      <alignment vertical="center" wrapText="1"/>
    </xf>
    <xf numFmtId="0" fontId="2" fillId="4" borderId="1" xfId="0" applyFont="1" applyFill="1" applyBorder="1" applyAlignment="1">
      <alignment vertical="center" wrapText="1"/>
    </xf>
    <xf numFmtId="0" fontId="1" fillId="3" borderId="3" xfId="0" applyFont="1" applyFill="1" applyBorder="1" applyAlignment="1">
      <alignment horizontal="left" vertical="center" wrapText="1"/>
    </xf>
    <xf numFmtId="0" fontId="1" fillId="3" borderId="7" xfId="0" applyFont="1" applyFill="1" applyBorder="1" applyAlignment="1">
      <alignment horizontal="left" vertical="center" wrapText="1"/>
    </xf>
    <xf numFmtId="0" fontId="1" fillId="3" borderId="4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17</xdr:row>
      <xdr:rowOff>25717</xdr:rowOff>
    </xdr:from>
    <xdr:to>
      <xdr:col>5</xdr:col>
      <xdr:colOff>158750</xdr:colOff>
      <xdr:row>38</xdr:row>
      <xdr:rowOff>111123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2B7E8F8C-AD25-499D-A432-20C236F3F86D}"/>
            </a:ext>
          </a:extLst>
        </xdr:cNvPr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788467"/>
          <a:ext cx="6937375" cy="4189094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Vladimir Stanchev" id="{F56DF55E-0951-452F-816A-6623524FD4BD}" userId="S::v.stanchev@mon.bg::9be9fdba-c2c9-475c-bc6d-0cfa43d4e502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16" dT="2023-02-15T19:48:11.26" personId="{F56DF55E-0951-452F-816A-6623524FD4BD}" id="{F710D493-5BEB-4B33-BCC8-256B9B111A11}">
    <text>месеца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8219B-68CA-4510-8CC7-8BD41DA93095}">
  <dimension ref="A1:J30"/>
  <sheetViews>
    <sheetView tabSelected="1" topLeftCell="A22" zoomScale="112" zoomScaleNormal="112" workbookViewId="0">
      <selection activeCell="O34" sqref="O34"/>
    </sheetView>
  </sheetViews>
  <sheetFormatPr defaultRowHeight="15" x14ac:dyDescent="0.25"/>
  <cols>
    <col min="1" max="1" width="45.5703125" customWidth="1"/>
    <col min="2" max="2" width="14.42578125" customWidth="1"/>
    <col min="3" max="3" width="13.28515625" customWidth="1"/>
    <col min="4" max="4" width="16" customWidth="1"/>
    <col min="5" max="5" width="12.42578125" customWidth="1"/>
  </cols>
  <sheetData>
    <row r="1" spans="1:10" ht="15.75" x14ac:dyDescent="0.25">
      <c r="A1" s="6"/>
      <c r="B1" s="6"/>
      <c r="C1" s="6"/>
      <c r="D1" s="6"/>
      <c r="E1" s="6"/>
      <c r="F1" s="6"/>
      <c r="G1" s="6"/>
      <c r="H1" s="6"/>
      <c r="I1" s="6"/>
      <c r="J1" s="6"/>
    </row>
    <row r="2" spans="1:10" ht="24" customHeight="1" x14ac:dyDescent="0.25">
      <c r="A2" s="15" t="s">
        <v>6</v>
      </c>
      <c r="B2" s="6"/>
      <c r="C2" s="6"/>
      <c r="D2" s="6"/>
      <c r="E2" s="6"/>
      <c r="F2" s="6"/>
      <c r="G2" s="6"/>
      <c r="H2" s="6"/>
      <c r="I2" s="6"/>
      <c r="J2" s="6"/>
    </row>
    <row r="3" spans="1:10" ht="31.5" x14ac:dyDescent="0.25">
      <c r="A3" s="7" t="s">
        <v>4</v>
      </c>
      <c r="B3" s="8">
        <v>2020</v>
      </c>
      <c r="C3" s="8">
        <v>2021</v>
      </c>
      <c r="D3" s="9" t="s">
        <v>5</v>
      </c>
      <c r="E3" s="6"/>
      <c r="F3" s="6"/>
      <c r="G3" s="6"/>
      <c r="H3" s="6"/>
      <c r="I3" s="6"/>
      <c r="J3" s="6"/>
    </row>
    <row r="4" spans="1:10" ht="40.5" customHeight="1" x14ac:dyDescent="0.25">
      <c r="A4" s="10" t="s">
        <v>12</v>
      </c>
      <c r="B4" s="11">
        <v>116.1</v>
      </c>
      <c r="C4" s="11">
        <v>111.7</v>
      </c>
      <c r="D4" s="11">
        <f>B4*C4/100</f>
        <v>129.68369999999999</v>
      </c>
      <c r="E4" s="6"/>
      <c r="F4" s="6"/>
      <c r="G4" s="6"/>
      <c r="H4" s="6"/>
      <c r="I4" s="6"/>
      <c r="J4" s="6"/>
    </row>
    <row r="5" spans="1:10" ht="16.5" thickBot="1" x14ac:dyDescent="0.3">
      <c r="A5" s="6"/>
      <c r="B5" s="6"/>
      <c r="C5" s="6"/>
      <c r="D5" s="6"/>
      <c r="E5" s="6"/>
      <c r="F5" s="6"/>
      <c r="G5" s="6"/>
      <c r="H5" s="6"/>
      <c r="I5" s="6"/>
      <c r="J5" s="6"/>
    </row>
    <row r="6" spans="1:10" ht="32.25" thickBot="1" x14ac:dyDescent="0.3">
      <c r="A6" s="12" t="s">
        <v>11</v>
      </c>
      <c r="B6" s="12" t="s">
        <v>8</v>
      </c>
      <c r="C6" s="12" t="s">
        <v>9</v>
      </c>
      <c r="D6" s="12" t="s">
        <v>10</v>
      </c>
      <c r="E6" s="13" t="s">
        <v>0</v>
      </c>
      <c r="F6" s="6"/>
      <c r="G6" s="6"/>
      <c r="H6" s="6"/>
      <c r="I6" s="6"/>
      <c r="J6" s="6"/>
    </row>
    <row r="7" spans="1:10" ht="32.25" thickBot="1" x14ac:dyDescent="0.3">
      <c r="A7" s="12" t="s">
        <v>7</v>
      </c>
      <c r="B7" s="12">
        <v>20</v>
      </c>
      <c r="C7" s="14">
        <f>D4</f>
        <v>129.68369999999999</v>
      </c>
      <c r="D7" s="12">
        <f>B7*C7%</f>
        <v>25.936739999999997</v>
      </c>
      <c r="E7" s="12">
        <v>26</v>
      </c>
      <c r="F7" s="6"/>
      <c r="G7" s="6"/>
      <c r="H7" s="6"/>
      <c r="I7" s="6"/>
      <c r="J7" s="6"/>
    </row>
    <row r="8" spans="1:10" ht="32.25" thickBot="1" x14ac:dyDescent="0.3">
      <c r="A8" s="12" t="s">
        <v>13</v>
      </c>
      <c r="B8" s="12">
        <v>30</v>
      </c>
      <c r="C8" s="14">
        <f>D4</f>
        <v>129.68369999999999</v>
      </c>
      <c r="D8" s="12">
        <f>B8*C8%</f>
        <v>38.905109999999993</v>
      </c>
      <c r="E8" s="12">
        <v>39</v>
      </c>
      <c r="F8" s="6"/>
      <c r="G8" s="6"/>
      <c r="H8" s="6"/>
      <c r="I8" s="6"/>
      <c r="J8" s="6"/>
    </row>
    <row r="9" spans="1:10" ht="32.25" thickBot="1" x14ac:dyDescent="0.3">
      <c r="A9" s="12" t="s">
        <v>15</v>
      </c>
      <c r="B9" s="12">
        <v>22</v>
      </c>
      <c r="C9" s="14">
        <f>D4</f>
        <v>129.68369999999999</v>
      </c>
      <c r="D9" s="12">
        <f>B9*C9%</f>
        <v>28.530413999999997</v>
      </c>
      <c r="E9" s="12">
        <v>29</v>
      </c>
      <c r="F9" s="6"/>
      <c r="G9" s="6"/>
      <c r="H9" s="6"/>
      <c r="I9" s="6"/>
      <c r="J9" s="6"/>
    </row>
    <row r="10" spans="1:10" ht="32.25" thickBot="1" x14ac:dyDescent="0.3">
      <c r="A10" s="12" t="s">
        <v>16</v>
      </c>
      <c r="B10" s="12">
        <v>34</v>
      </c>
      <c r="C10" s="14">
        <f>D4</f>
        <v>129.68369999999999</v>
      </c>
      <c r="D10" s="12">
        <f>B10*C10%</f>
        <v>44.092457999999993</v>
      </c>
      <c r="E10" s="12">
        <v>44</v>
      </c>
      <c r="F10" s="6"/>
      <c r="G10" s="6"/>
      <c r="H10" s="6"/>
      <c r="I10" s="6"/>
      <c r="J10" s="6"/>
    </row>
    <row r="11" spans="1:10" ht="16.5" thickBo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</row>
    <row r="12" spans="1:10" ht="19.5" thickBot="1" x14ac:dyDescent="0.3">
      <c r="A12" s="16" t="s">
        <v>27</v>
      </c>
      <c r="B12" s="19" t="s">
        <v>23</v>
      </c>
      <c r="C12" s="19">
        <v>12.5</v>
      </c>
      <c r="D12" s="6"/>
      <c r="E12" s="6"/>
      <c r="F12" s="6"/>
      <c r="G12" s="6"/>
      <c r="H12" s="6"/>
      <c r="I12" s="6"/>
      <c r="J12" s="6"/>
    </row>
    <row r="13" spans="1:10" ht="32.25" thickBot="1" x14ac:dyDescent="0.3">
      <c r="A13" s="12" t="s">
        <v>11</v>
      </c>
      <c r="B13" s="12" t="s">
        <v>8</v>
      </c>
      <c r="C13" s="12" t="s">
        <v>21</v>
      </c>
      <c r="D13" s="13" t="s">
        <v>22</v>
      </c>
      <c r="E13" s="6"/>
      <c r="F13" s="6"/>
      <c r="G13" s="6"/>
      <c r="H13" s="6"/>
      <c r="I13" s="6"/>
      <c r="J13" s="6"/>
    </row>
    <row r="14" spans="1:10" ht="63.75" thickBot="1" x14ac:dyDescent="0.3">
      <c r="A14" s="17" t="s">
        <v>24</v>
      </c>
      <c r="B14" s="12">
        <v>27</v>
      </c>
      <c r="C14" s="14">
        <f>B14*(1+C12%)</f>
        <v>30.375</v>
      </c>
      <c r="D14" s="13">
        <v>30</v>
      </c>
      <c r="E14" s="6"/>
      <c r="F14" s="6"/>
      <c r="G14" s="6"/>
      <c r="H14" s="6"/>
      <c r="I14" s="6"/>
      <c r="J14" s="6"/>
    </row>
    <row r="15" spans="1:10" ht="79.5" thickBot="1" x14ac:dyDescent="0.3">
      <c r="A15" s="18" t="s">
        <v>25</v>
      </c>
      <c r="B15" s="12">
        <v>32</v>
      </c>
      <c r="C15" s="14">
        <f>B15*(1+C12%)</f>
        <v>36</v>
      </c>
      <c r="D15" s="13">
        <v>36</v>
      </c>
      <c r="E15" s="6"/>
      <c r="F15" s="6"/>
      <c r="G15" s="6"/>
      <c r="H15" s="6"/>
      <c r="I15" s="6"/>
      <c r="J15" s="6"/>
    </row>
    <row r="16" spans="1:10" ht="15.75" x14ac:dyDescent="0.25">
      <c r="E16" s="6"/>
      <c r="F16" s="6"/>
      <c r="G16" s="6"/>
      <c r="H16" s="6"/>
      <c r="I16" s="6"/>
      <c r="J16" s="6"/>
    </row>
    <row r="17" spans="1:10" ht="15.75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</row>
    <row r="18" spans="1:10" ht="15.75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</row>
    <row r="19" spans="1:10" ht="15.75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</row>
    <row r="20" spans="1:10" ht="15.75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</row>
    <row r="21" spans="1:10" ht="15.75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</row>
    <row r="22" spans="1:10" ht="15.75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</row>
    <row r="23" spans="1:10" ht="15.75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</row>
    <row r="24" spans="1:10" ht="15.75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</row>
    <row r="25" spans="1:10" ht="15.75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</row>
    <row r="26" spans="1:10" ht="15.75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</row>
    <row r="27" spans="1:10" ht="15.75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</row>
    <row r="28" spans="1:10" ht="15.75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</row>
    <row r="29" spans="1:10" ht="15.75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</row>
    <row r="30" spans="1:10" ht="15.75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3"/>
  <sheetViews>
    <sheetView zoomScale="120" zoomScaleNormal="120" workbookViewId="0">
      <selection activeCell="H21" sqref="H21"/>
    </sheetView>
  </sheetViews>
  <sheetFormatPr defaultRowHeight="15" x14ac:dyDescent="0.25"/>
  <cols>
    <col min="1" max="1" width="68.140625" customWidth="1"/>
    <col min="2" max="2" width="17.42578125" customWidth="1"/>
    <col min="3" max="3" width="10.28515625" customWidth="1"/>
    <col min="4" max="4" width="12" bestFit="1" customWidth="1"/>
    <col min="6" max="6" width="11.7109375" customWidth="1"/>
  </cols>
  <sheetData>
    <row r="1" spans="1:2" ht="40.5" customHeight="1" x14ac:dyDescent="0.25">
      <c r="A1" s="1" t="s">
        <v>28</v>
      </c>
      <c r="B1" s="20" t="s">
        <v>14</v>
      </c>
    </row>
    <row r="2" spans="1:2" s="3" customFormat="1" ht="73.5" customHeight="1" x14ac:dyDescent="0.25">
      <c r="A2" s="21" t="s">
        <v>29</v>
      </c>
      <c r="B2" s="22"/>
    </row>
    <row r="3" spans="1:2" s="3" customFormat="1" ht="39.75" customHeight="1" x14ac:dyDescent="0.25">
      <c r="A3" s="2" t="s">
        <v>30</v>
      </c>
      <c r="B3" s="4">
        <f>4*160*34</f>
        <v>21760</v>
      </c>
    </row>
    <row r="4" spans="1:2" s="3" customFormat="1" ht="31.5" customHeight="1" x14ac:dyDescent="0.25">
      <c r="A4" s="2" t="s">
        <v>1</v>
      </c>
      <c r="B4" s="4">
        <f>B3*40%</f>
        <v>8704</v>
      </c>
    </row>
    <row r="5" spans="1:2" s="3" customFormat="1" ht="31.5" customHeight="1" x14ac:dyDescent="0.25">
      <c r="A5" s="23" t="s">
        <v>39</v>
      </c>
      <c r="B5" s="24">
        <f>SUM(B3:B4)</f>
        <v>30464</v>
      </c>
    </row>
    <row r="6" spans="1:2" s="3" customFormat="1" ht="25.5" customHeight="1" x14ac:dyDescent="0.25">
      <c r="A6" s="25" t="s">
        <v>3</v>
      </c>
      <c r="B6" s="26">
        <v>30450</v>
      </c>
    </row>
    <row r="7" spans="1:2" s="3" customFormat="1" ht="39.75" customHeight="1" x14ac:dyDescent="0.25">
      <c r="A7" s="29" t="s">
        <v>17</v>
      </c>
      <c r="B7" s="30"/>
    </row>
    <row r="8" spans="1:2" s="3" customFormat="1" ht="60" customHeight="1" x14ac:dyDescent="0.25">
      <c r="A8" s="2" t="s">
        <v>31</v>
      </c>
      <c r="B8" s="4">
        <f>5*80*29+10*8*39</f>
        <v>14720</v>
      </c>
    </row>
    <row r="9" spans="1:2" s="3" customFormat="1" ht="31.5" customHeight="1" x14ac:dyDescent="0.25">
      <c r="A9" s="2" t="s">
        <v>1</v>
      </c>
      <c r="B9" s="4">
        <f>B8*40%</f>
        <v>5888</v>
      </c>
    </row>
    <row r="10" spans="1:2" s="3" customFormat="1" ht="28.5" customHeight="1" x14ac:dyDescent="0.25">
      <c r="A10" s="23" t="s">
        <v>2</v>
      </c>
      <c r="B10" s="24">
        <f>SUM(B8:B9)</f>
        <v>20608</v>
      </c>
    </row>
    <row r="11" spans="1:2" s="3" customFormat="1" ht="28.5" customHeight="1" x14ac:dyDescent="0.25">
      <c r="A11" s="25" t="s">
        <v>3</v>
      </c>
      <c r="B11" s="27">
        <v>20300</v>
      </c>
    </row>
    <row r="12" spans="1:2" s="3" customFormat="1" ht="56.25" customHeight="1" x14ac:dyDescent="0.25">
      <c r="A12" s="30" t="s">
        <v>32</v>
      </c>
      <c r="B12" s="31"/>
    </row>
    <row r="13" spans="1:2" s="3" customFormat="1" ht="39.75" customHeight="1" x14ac:dyDescent="0.25">
      <c r="A13" s="2" t="s">
        <v>33</v>
      </c>
      <c r="B13" s="4">
        <f>4*160*34</f>
        <v>21760</v>
      </c>
    </row>
    <row r="14" spans="1:2" s="3" customFormat="1" ht="26.25" customHeight="1" x14ac:dyDescent="0.25">
      <c r="A14" s="2" t="s">
        <v>1</v>
      </c>
      <c r="B14" s="4">
        <f>B13*40%</f>
        <v>8704</v>
      </c>
    </row>
    <row r="15" spans="1:2" s="3" customFormat="1" ht="31.5" customHeight="1" x14ac:dyDescent="0.25">
      <c r="A15" s="23" t="s">
        <v>39</v>
      </c>
      <c r="B15" s="24">
        <f>SUM(B13:B14)</f>
        <v>30464</v>
      </c>
    </row>
    <row r="16" spans="1:2" s="3" customFormat="1" ht="33" customHeight="1" x14ac:dyDescent="0.25">
      <c r="A16" s="28" t="s">
        <v>3</v>
      </c>
      <c r="B16" s="27">
        <v>30450</v>
      </c>
    </row>
    <row r="17" spans="1:2" s="3" customFormat="1" ht="39.75" customHeight="1" x14ac:dyDescent="0.25">
      <c r="A17" s="30" t="s">
        <v>18</v>
      </c>
      <c r="B17" s="31"/>
    </row>
    <row r="18" spans="1:2" s="3" customFormat="1" ht="36" customHeight="1" x14ac:dyDescent="0.25">
      <c r="A18" s="2" t="s">
        <v>33</v>
      </c>
      <c r="B18" s="4">
        <f>4*160*34</f>
        <v>21760</v>
      </c>
    </row>
    <row r="19" spans="1:2" s="3" customFormat="1" ht="21.75" customHeight="1" x14ac:dyDescent="0.25">
      <c r="A19" s="2" t="s">
        <v>1</v>
      </c>
      <c r="B19" s="4">
        <f>B18*40%</f>
        <v>8704</v>
      </c>
    </row>
    <row r="20" spans="1:2" s="3" customFormat="1" ht="23.25" customHeight="1" x14ac:dyDescent="0.25">
      <c r="A20" s="23" t="s">
        <v>39</v>
      </c>
      <c r="B20" s="24">
        <f>SUM(B18:B19)</f>
        <v>30464</v>
      </c>
    </row>
    <row r="21" spans="1:2" s="3" customFormat="1" ht="33" customHeight="1" x14ac:dyDescent="0.25">
      <c r="A21" s="28" t="s">
        <v>3</v>
      </c>
      <c r="B21" s="27">
        <v>30450</v>
      </c>
    </row>
    <row r="22" spans="1:2" s="3" customFormat="1" ht="58.5" customHeight="1" x14ac:dyDescent="0.25">
      <c r="A22" s="22" t="s">
        <v>34</v>
      </c>
      <c r="B22" s="5"/>
    </row>
    <row r="23" spans="1:2" s="3" customFormat="1" ht="59.25" customHeight="1" x14ac:dyDescent="0.25">
      <c r="A23" s="2" t="s">
        <v>35</v>
      </c>
      <c r="B23" s="4">
        <f>2*4*36+6*26</f>
        <v>444</v>
      </c>
    </row>
    <row r="24" spans="1:2" s="3" customFormat="1" ht="30" customHeight="1" x14ac:dyDescent="0.25">
      <c r="A24" s="2" t="s">
        <v>1</v>
      </c>
      <c r="B24" s="4">
        <f>B23*40%</f>
        <v>177.60000000000002</v>
      </c>
    </row>
    <row r="25" spans="1:2" s="3" customFormat="1" ht="28.5" customHeight="1" x14ac:dyDescent="0.25">
      <c r="A25" s="23" t="s">
        <v>2</v>
      </c>
      <c r="B25" s="24">
        <f>SUM(B23:B24)</f>
        <v>621.6</v>
      </c>
    </row>
    <row r="26" spans="1:2" s="3" customFormat="1" ht="35.25" customHeight="1" x14ac:dyDescent="0.25">
      <c r="A26" s="28" t="s">
        <v>3</v>
      </c>
      <c r="B26" s="27">
        <v>580</v>
      </c>
    </row>
    <row r="27" spans="1:2" s="3" customFormat="1" ht="39.75" customHeight="1" x14ac:dyDescent="0.25">
      <c r="A27" s="22" t="s">
        <v>36</v>
      </c>
      <c r="B27" s="5"/>
    </row>
    <row r="28" spans="1:2" s="3" customFormat="1" ht="57.75" customHeight="1" x14ac:dyDescent="0.25">
      <c r="A28" s="2" t="s">
        <v>20</v>
      </c>
      <c r="B28" s="2"/>
    </row>
    <row r="29" spans="1:2" s="3" customFormat="1" ht="39" customHeight="1" x14ac:dyDescent="0.25">
      <c r="A29" s="2" t="s">
        <v>19</v>
      </c>
      <c r="B29" s="2">
        <v>24</v>
      </c>
    </row>
    <row r="30" spans="1:2" s="3" customFormat="1" ht="33" customHeight="1" x14ac:dyDescent="0.25">
      <c r="A30" s="28" t="s">
        <v>3</v>
      </c>
      <c r="B30" s="27">
        <v>24</v>
      </c>
    </row>
    <row r="31" spans="1:2" s="3" customFormat="1" ht="54.75" customHeight="1" x14ac:dyDescent="0.25">
      <c r="A31" s="22" t="s">
        <v>37</v>
      </c>
      <c r="B31" s="5"/>
    </row>
    <row r="32" spans="1:2" s="3" customFormat="1" ht="72" customHeight="1" x14ac:dyDescent="0.25">
      <c r="A32" s="2" t="s">
        <v>38</v>
      </c>
      <c r="B32" s="2"/>
    </row>
    <row r="33" spans="1:2" s="3" customFormat="1" ht="37.5" customHeight="1" x14ac:dyDescent="0.25">
      <c r="A33" s="28" t="s">
        <v>26</v>
      </c>
      <c r="B33" s="26">
        <v>36</v>
      </c>
    </row>
  </sheetData>
  <mergeCells count="3">
    <mergeCell ref="A7:B7"/>
    <mergeCell ref="A12:B12"/>
    <mergeCell ref="A17:B17"/>
  </mergeCells>
  <phoneticPr fontId="3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Актуализиране</vt:lpstr>
      <vt:lpstr>Единични разходи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Nely Georgieva</dc:creator>
  <cp:lastModifiedBy>Dinko Draganov</cp:lastModifiedBy>
  <dcterms:created xsi:type="dcterms:W3CDTF">2015-06-05T18:17:20Z</dcterms:created>
  <dcterms:modified xsi:type="dcterms:W3CDTF">2023-05-25T10:37:33Z</dcterms:modified>
</cp:coreProperties>
</file>